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8925"/>
  <workbookPr codeName="ThisWorkbook" defaultThemeVersion="202300"/>
  <bookViews>
    <workbookView xWindow="-120" yWindow="-120" windowWidth="29040" windowHeight="15720"/>
  </bookViews>
  <sheets>
    <sheet name="Sheet1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<sst xmlns="http://schemas.openxmlformats.org/spreadsheetml/2006/main" uniqueCount="22" count="32">
  <si>
    <t>Development</t>
  </si>
  <si>
    <t>Firefighter (Control)</t>
  </si>
  <si>
    <t>Competent</t>
  </si>
  <si>
    <t>Crew Manager (Control)</t>
  </si>
  <si>
    <t>Competent A</t>
  </si>
  <si>
    <t>Watch Manager (Control)</t>
  </si>
  <si>
    <t>Competent B</t>
  </si>
  <si>
    <t>Spinal Point</t>
  </si>
  <si>
    <t>Salary</t>
  </si>
  <si>
    <t>Hourly Rate</t>
  </si>
  <si>
    <r>
      <t xml:space="preserve">NI Costs  </t>
    </r>
    <r>
      <rPr>
        <b/>
        <i/>
        <sz val="10"/>
        <color rgb="FF000000"/>
        <rFont val="Arial"/>
        <family val="2"/>
        <charset val="0"/>
      </rPr>
      <t>eg "A" rate</t>
    </r>
  </si>
  <si>
    <t>Total Salary Costs</t>
  </si>
  <si>
    <t>Total On Costs</t>
  </si>
  <si>
    <t>Pension</t>
  </si>
  <si>
    <r>
      <t>NOT</t>
    </r>
    <r>
      <rPr>
        <sz val="10"/>
        <color rgb="FF000000"/>
        <rFont val="Arial"/>
        <family val="2"/>
        <charset val="0"/>
      </rPr>
      <t xml:space="preserve"> Paying Pension Conts</t>
    </r>
  </si>
  <si>
    <r>
      <t>Paying</t>
    </r>
    <r>
      <rPr>
        <sz val="10"/>
        <color rgb="FF000000"/>
        <rFont val="Arial"/>
        <family val="2"/>
        <charset val="0"/>
      </rPr>
      <t xml:space="preserve"> LG Pension Scheme</t>
    </r>
  </si>
  <si>
    <t>NI and Pension Costs</t>
  </si>
  <si>
    <t>Grades</t>
  </si>
  <si>
    <t>Fire Service Salaries</t>
  </si>
  <si>
    <t>Group Manager (Control)</t>
  </si>
  <si>
    <t>Station Manager (Control)</t>
  </si>
  <si>
    <t>Fire Service Control Salaries from 1 July 2025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</si>
</sst>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%"/>
  </numFmts>
  <fonts count="7">
    <font>
      <sz val="11"/>
      <color theme="1"/>
      <name val="Aptos Narrow"/>
      <family val="2"/>
      <charset val="0"/>
      <scheme val="minor"/>
    </font>
    <font>
      <b/>
      <sz val="11"/>
      <color theme="1"/>
      <name val="Aptos Narrow"/>
      <family val="2"/>
      <charset val="0"/>
      <scheme val="minor"/>
    </font>
    <font>
      <sz val="11"/>
      <color rgb="FF000000"/>
      <name val="Calibri"/>
      <family val="2"/>
      <charset val="0"/>
    </font>
    <font>
      <sz val="10"/>
      <color rgb="FF000000"/>
      <name val="Arial"/>
      <family val="2"/>
      <charset val="0"/>
    </font>
    <font>
      <sz val="11"/>
      <color theme="1"/>
      <name val="Aptos Narrow"/>
      <family val="2"/>
      <charset val="0"/>
      <scheme val="minor"/>
    </font>
    <font>
      <b/>
      <u val="single"/>
      <sz val="10"/>
      <color rgb="FF000000"/>
      <name val="Arial"/>
      <family val="2"/>
      <charset val="0"/>
    </font>
    <font>
      <b/>
      <i/>
      <sz val="10"/>
      <color rgb="FF000000"/>
      <name val="Arial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969696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 style="medium">
        <color rgb="FF969696"/>
      </left>
      <right style="medium">
        <color rgb="FF969696"/>
      </right>
      <top/>
      <bottom style="medium">
        <color rgb="FF969696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rgb="FF969696"/>
      </right>
      <top/>
      <bottom/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/>
      <diagonal/>
    </border>
  </borders>
  <cellStyleXfs count="42">
    <xf numFmtId="0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1" fillId="0" borderId="0" xfId="0" applyFont="1"/>
    <xf numFmtId="3" fontId="3" fillId="0" borderId="1" xfId="0" applyAlignment="1" applyBorder="1" applyFont="1" applyNumberFormat="1">
      <alignment horizontal="right" vertical="center" wrapText="1"/>
    </xf>
    <xf numFmtId="0" fontId="5" fillId="2" borderId="1" xfId="0" applyBorder="1" applyFont="1" applyFill="1"/>
    <xf numFmtId="0" fontId="1" fillId="2" borderId="1" xfId="0" applyBorder="1" applyFont="1" applyFill="1"/>
    <xf numFmtId="3" fontId="3" fillId="0" borderId="2" xfId="0" applyAlignment="1" applyBorder="1" applyFont="1" applyNumberFormat="1">
      <alignment horizontal="right" vertical="center" wrapText="1"/>
    </xf>
    <xf numFmtId="0" fontId="1" fillId="2" borderId="3" xfId="0" applyBorder="1" applyFont="1" applyFill="1"/>
    <xf numFmtId="0" fontId="1" fillId="2" borderId="4" xfId="0" applyBorder="1" applyFont="1" applyFill="1"/>
    <xf numFmtId="0" fontId="1" fillId="2" borderId="5" xfId="0" applyBorder="1" applyFont="1" applyFill="1"/>
    <xf numFmtId="0" fontId="3" fillId="0" borderId="1" xfId="0" applyAlignment="1" applyBorder="1" applyFont="1">
      <alignment horizontal="justify" vertical="center" wrapText="1"/>
    </xf>
    <xf numFmtId="0" fontId="3" fillId="0" borderId="1" xfId="0" applyAlignment="1" applyBorder="1" applyFont="1">
      <alignment vertical="center" wrapText="1"/>
    </xf>
    <xf numFmtId="3" fontId="3" fillId="3" borderId="1" xfId="0" applyAlignment="1" applyBorder="1" applyFont="1" applyNumberFormat="1" applyFill="1">
      <alignment horizontal="right" vertical="center" wrapText="1"/>
    </xf>
    <xf numFmtId="164" fontId="0" fillId="0" borderId="0" xfId="1" applyFont="1" applyNumberFormat="1"/>
    <xf numFmtId="2" fontId="3" fillId="0" borderId="1" xfId="0" applyAlignment="1" applyBorder="1" applyFont="1" applyNumberFormat="1">
      <alignment horizontal="center" vertical="center" wrapText="1"/>
    </xf>
    <xf numFmtId="0" fontId="2" fillId="0" borderId="6" xfId="0" applyAlignment="1" applyBorder="1" applyFont="1">
      <alignment vertical="center" wrapText="1"/>
    </xf>
    <xf numFmtId="0" fontId="2" fillId="0" borderId="7" xfId="0" applyAlignment="1" applyBorder="1" applyFont="1">
      <alignment vertical="center" wrapText="1"/>
    </xf>
    <xf numFmtId="0" fontId="2" fillId="0" borderId="8" xfId="0" applyAlignment="1" applyBorder="1" applyFont="1">
      <alignment vertical="center" wrapText="1"/>
    </xf>
    <xf numFmtId="0" fontId="2" fillId="0" borderId="9" xfId="0" applyAlignment="1" applyBorder="1" applyFont="1">
      <alignment vertical="center" wrapText="1"/>
    </xf>
    <xf numFmtId="0" fontId="2" fillId="0" borderId="10" xfId="0" applyAlignment="1" applyBorder="1" applyFont="1">
      <alignment vertical="center" wrapText="1"/>
    </xf>
    <xf numFmtId="0" fontId="3" fillId="4" borderId="11" xfId="0" applyAlignment="1" applyBorder="1" applyFont="1" applyFill="1">
      <alignment horizontal="center" vertical="center" wrapText="1"/>
    </xf>
    <xf numFmtId="0" fontId="3" fillId="4" borderId="12" xfId="0" applyAlignment="1" applyBorder="1" applyFont="1" applyFill="1">
      <alignment horizontal="center" vertical="center" wrapText="1"/>
    </xf>
    <xf numFmtId="0" fontId="3" fillId="4" borderId="13" xfId="0" applyAlignment="1" applyBorder="1" applyFont="1" applyFill="1">
      <alignment horizontal="center" vertical="center" wrapText="1"/>
    </xf>
    <xf numFmtId="0" fontId="5" fillId="5" borderId="14" xfId="0" applyAlignment="1" applyBorder="1" applyFont="1" applyFill="1">
      <alignment horizontal="center"/>
    </xf>
    <xf numFmtId="0" fontId="0" fillId="5" borderId="15" xfId="0" applyAlignment="1" applyBorder="1" applyFill="1">
      <alignment horizontal="center"/>
    </xf>
    <xf numFmtId="0" fontId="5" fillId="6" borderId="3" xfId="0" applyAlignment="1" applyBorder="1" applyFont="1" applyFill="1">
      <alignment horizontal="center"/>
    </xf>
    <xf numFmtId="0" fontId="0" fillId="6" borderId="4" xfId="0" applyAlignment="1" applyBorder="1" applyFill="1">
      <alignment horizontal="center"/>
    </xf>
    <xf numFmtId="0" fontId="0" fillId="6" borderId="5" xfId="0" applyAlignment="1" applyBorder="1" applyFill="1">
      <alignment horizontal="center"/>
    </xf>
    <xf numFmtId="0" fontId="0" fillId="7" borderId="3" xfId="0" applyAlignment="1" applyBorder="1" applyFill="1">
      <alignment horizontal="center"/>
    </xf>
    <xf numFmtId="0" fontId="0" fillId="7" borderId="4" xfId="0" applyAlignment="1" applyBorder="1" applyFill="1">
      <alignment horizontal="center"/>
    </xf>
    <xf numFmtId="0" fontId="0" fillId="7" borderId="5" xfId="0" applyAlignment="1" applyBorder="1" applyFill="1">
      <alignment horizontal="center"/>
    </xf>
    <xf numFmtId="0" fontId="1" fillId="2" borderId="0" xfId="0" applyAlignment="1" applyFont="1" applyFill="1">
      <alignment horizontal="center"/>
    </xf>
    <xf numFmtId="0" fontId="0" fillId="2" borderId="0" xfId="0" applyAlignment="1" applyFill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0" xfId="0" applyAlignment="1" applyFont="1">
      <alignment vertical="center" wrapText="1"/>
    </xf>
    <xf numFmtId="0" fontId="2" fillId="0" borderId="16" xfId="0" applyAlignment="1" applyBorder="1" applyFont="1">
      <alignment vertical="center" wrapText="1"/>
    </xf>
    <xf numFmtId="0" fontId="2" fillId="0" borderId="17" xfId="0" applyAlignment="1" applyBorder="1" applyFont="1">
      <alignment vertical="center" wrapText="1"/>
    </xf>
    <xf numFmtId="0" fontId="2" fillId="0" borderId="18" xfId="0" applyAlignment="1" applyBorder="1" applyFont="1">
      <alignment vertical="center" wrapText="1"/>
    </xf>
    <xf numFmtId="0" fontId="2" fillId="0" borderId="19" xfId="0" applyAlignment="1" applyBorder="1" applyFont="1">
      <alignment vertical="center" wrapText="1"/>
    </xf>
  </cellXfs>
  <cellStyles count="2">
    <cellStyle name="Normal" xfId="0" builtinId="0"/>
    <cellStyle name="Percent" xfId="1" builtinId="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S20"/>
  <sheetViews>
    <sheetView view="normal" tabSelected="1" workbookViewId="0">
      <selection pane="topLeft" activeCell="R20" sqref="R20"/>
    </sheetView>
  </sheetViews>
  <sheetFormatPr defaultRowHeight="15"/>
  <cols>
    <col min="1" max="1" width="12.125" customWidth="1"/>
    <col min="2" max="2" width="3.00390625" customWidth="1"/>
    <col min="3" max="3" width="6.375" bestFit="1" customWidth="1"/>
    <col min="4" max="4" width="2.375" customWidth="1"/>
    <col min="5" max="5" width="11.25390625" customWidth="1"/>
    <col min="6" max="6" width="2.875" customWidth="1"/>
    <col min="7" max="7" width="10.125" customWidth="1"/>
    <col min="9" max="9" width="3.375" customWidth="1"/>
    <col min="10" max="10" width="19.125" bestFit="1" customWidth="1"/>
    <col min="11" max="11" width="17.75390625" customWidth="1"/>
    <col min="12" max="12" width="2.875" customWidth="1"/>
    <col min="13" max="13" width="8.125" customWidth="1"/>
    <col min="14" max="14" width="13.75390625" customWidth="1"/>
    <col min="15" max="15" width="16.375" customWidth="1"/>
  </cols>
  <sheetData>
    <row r="2" spans="10:11">
      <c r="J2" s="32" t="s">
        <v>18</v>
      </c>
      <c r="K2" s="32"/>
    </row>
    <row r="4" spans="3:15">
      <c r="C4" s="27" t="s">
        <v>21</v>
      </c>
      <c r="D4" s="28"/>
      <c r="E4" s="28"/>
      <c r="F4" s="28"/>
      <c r="G4" s="28"/>
      <c r="H4" s="29"/>
      <c r="J4" s="27" t="s">
        <v>16</v>
      </c>
      <c r="K4" s="28"/>
      <c r="L4" s="28"/>
      <c r="M4" s="33"/>
      <c r="N4" s="33"/>
      <c r="O4" s="34"/>
    </row>
    <row r="5" ht="15.75" thickBot="1"/>
    <row r="6" spans="10:15" ht="15.75" thickBot="1">
      <c r="J6" s="22" t="s">
        <v>14</v>
      </c>
      <c r="K6" s="23"/>
      <c r="M6" s="24" t="s">
        <v>15</v>
      </c>
      <c r="N6" s="25"/>
      <c r="O6" s="26"/>
    </row>
    <row r="7" spans="1:15" s="1" customFormat="1" ht="15.75" thickBot="1">
      <c r="A7" s="4" t="s">
        <v>7</v>
      </c>
      <c r="C7" s="4" t="s">
        <v>8</v>
      </c>
      <c r="E7" s="4" t="s">
        <v>9</v>
      </c>
      <c r="G7" s="30" t="s">
        <v>17</v>
      </c>
      <c r="H7" s="31"/>
      <c r="J7" s="3" t="s">
        <v>10</v>
      </c>
      <c r="K7" s="4" t="s">
        <v>11</v>
      </c>
      <c r="M7" s="6" t="s">
        <v>13</v>
      </c>
      <c r="N7" s="7" t="s">
        <v>12</v>
      </c>
      <c r="O7" s="8" t="s">
        <v>11</v>
      </c>
    </row>
    <row r="8" spans="1:19" ht="26.25" customHeight="1" thickBot="1">
      <c r="A8" s="9" t="s">
        <v>0</v>
      </c>
      <c r="B8" s="35"/>
      <c r="C8" s="11">
        <v>28865</v>
      </c>
      <c r="D8" s="35"/>
      <c r="E8" s="13">
        <v>13.18</v>
      </c>
      <c r="F8" s="35"/>
      <c r="G8" s="19" t="s">
        <v>1</v>
      </c>
      <c r="H8" s="35"/>
      <c r="I8" s="14"/>
      <c r="J8" s="2">
        <f>(C8-9100)*15%</f>
        <v>2964.75</v>
      </c>
      <c r="K8" s="2">
        <f>C8+J8</f>
        <v>31829.75</v>
      </c>
      <c r="L8" s="15"/>
      <c r="M8" s="5">
        <f>C8*19.4%</f>
        <v>5599.8099999999995</v>
      </c>
      <c r="N8" s="5">
        <f>J8+M8</f>
        <v>8564.56</v>
      </c>
      <c r="O8" s="5">
        <f>C8+N8</f>
        <v>37429.56</v>
      </c>
      <c r="R8" s="12"/>
      <c r="S8" s="12"/>
    </row>
    <row r="9" spans="1:19" ht="15.75" thickBot="1">
      <c r="A9" s="10" t="s">
        <v>2</v>
      </c>
      <c r="B9" s="35"/>
      <c r="C9" s="11">
        <v>36937</v>
      </c>
      <c r="D9" s="35"/>
      <c r="E9" s="13">
        <v>16.87</v>
      </c>
      <c r="F9" s="35"/>
      <c r="G9" s="21"/>
      <c r="H9" s="35"/>
      <c r="I9" s="14"/>
      <c r="J9" s="2">
        <f>(C9-9100)*15%</f>
        <v>4175.55</v>
      </c>
      <c r="K9" s="2">
        <f>C9+J9</f>
        <v>41112.55</v>
      </c>
      <c r="L9" s="15"/>
      <c r="M9" s="5">
        <f>C9*19.4%</f>
        <v>7165.7779999999993</v>
      </c>
      <c r="N9" s="5">
        <f>J9+M9</f>
        <v>11341.328</v>
      </c>
      <c r="O9" s="5">
        <f>C9+N9</f>
        <v>48278.328</v>
      </c>
      <c r="R9" s="12"/>
      <c r="S9" s="12"/>
    </row>
    <row r="10" spans="1:19" ht="21" customHeight="1" thickBot="1">
      <c r="A10" s="9" t="s">
        <v>0</v>
      </c>
      <c r="B10" s="35"/>
      <c r="C10" s="11">
        <v>39256</v>
      </c>
      <c r="D10" s="35"/>
      <c r="E10" s="13">
        <v>17.93</v>
      </c>
      <c r="F10" s="35"/>
      <c r="G10" s="36"/>
      <c r="H10" s="19" t="s">
        <v>3</v>
      </c>
      <c r="I10" s="14"/>
      <c r="J10" s="2">
        <f>(C10-9100)*15%</f>
        <v>4523.4</v>
      </c>
      <c r="K10" s="2">
        <f>C10+J10</f>
        <v>43779.4</v>
      </c>
      <c r="L10" s="15"/>
      <c r="M10" s="5">
        <f>C10*19.4%</f>
        <v>7615.6639999999989</v>
      </c>
      <c r="N10" s="5">
        <f>J10+M10</f>
        <v>12139.063999999998</v>
      </c>
      <c r="O10" s="5">
        <f>C10+N10</f>
        <v>51395.064</v>
      </c>
      <c r="R10" s="12"/>
      <c r="S10" s="12"/>
    </row>
    <row r="11" spans="1:19" ht="20.25" customHeight="1" thickBot="1">
      <c r="A11" s="10" t="s">
        <v>2</v>
      </c>
      <c r="B11" s="35"/>
      <c r="C11" s="11">
        <v>40949</v>
      </c>
      <c r="D11" s="35"/>
      <c r="E11" s="13">
        <v>18.7</v>
      </c>
      <c r="F11" s="35"/>
      <c r="G11" s="37"/>
      <c r="H11" s="21"/>
      <c r="I11" s="14"/>
      <c r="J11" s="2">
        <f>(C11-9100)*15%</f>
        <v>4777.3499999999995</v>
      </c>
      <c r="K11" s="2">
        <f>C11+J11</f>
        <v>45726.35</v>
      </c>
      <c r="L11" s="15"/>
      <c r="M11" s="5">
        <f>C11*19.4%</f>
        <v>7944.1059999999989</v>
      </c>
      <c r="N11" s="5">
        <f>J11+M11</f>
        <v>12721.455999999998</v>
      </c>
      <c r="O11" s="5">
        <f>C11+N11</f>
        <v>53670.456</v>
      </c>
      <c r="R11" s="12"/>
      <c r="S11" s="12"/>
    </row>
    <row r="12" spans="1:19" ht="22.5" customHeight="1" thickBot="1">
      <c r="A12" s="9" t="s">
        <v>0</v>
      </c>
      <c r="B12" s="35"/>
      <c r="C12" s="11">
        <v>41836</v>
      </c>
      <c r="D12" s="35"/>
      <c r="E12" s="13">
        <v>19.1</v>
      </c>
      <c r="F12" s="35"/>
      <c r="G12" s="19" t="s">
        <v>5</v>
      </c>
      <c r="H12" s="17"/>
      <c r="I12" s="14"/>
      <c r="J12" s="2">
        <f>(C12-9100)*15%</f>
        <v>4910.4</v>
      </c>
      <c r="K12" s="2">
        <f>C12+J12</f>
        <v>46746.4</v>
      </c>
      <c r="L12" s="15"/>
      <c r="M12" s="5">
        <f>C12*19.4%</f>
        <v>8116.1839999999993</v>
      </c>
      <c r="N12" s="5">
        <f>J12+M12</f>
        <v>13026.583999999999</v>
      </c>
      <c r="O12" s="5">
        <f>C12+N12</f>
        <v>54862.584</v>
      </c>
      <c r="R12" s="12"/>
      <c r="S12" s="12"/>
    </row>
    <row r="13" spans="1:19" ht="15.75" thickBot="1">
      <c r="A13" s="9" t="s">
        <v>4</v>
      </c>
      <c r="B13" s="35"/>
      <c r="C13" s="11">
        <v>42997</v>
      </c>
      <c r="D13" s="35"/>
      <c r="E13" s="13">
        <v>19.63</v>
      </c>
      <c r="F13" s="35"/>
      <c r="G13" s="20"/>
      <c r="H13" s="18"/>
      <c r="I13" s="14"/>
      <c r="J13" s="2">
        <f>(C13-9100)*15%</f>
        <v>5084.55</v>
      </c>
      <c r="K13" s="2">
        <f>C13+J13</f>
        <v>48081.55</v>
      </c>
      <c r="L13" s="15"/>
      <c r="M13" s="5">
        <f>C13*19.4%</f>
        <v>8341.418</v>
      </c>
      <c r="N13" s="5">
        <f>J13+M13</f>
        <v>13425.968</v>
      </c>
      <c r="O13" s="5">
        <f>C13+N13</f>
        <v>56422.968</v>
      </c>
      <c r="R13" s="12"/>
      <c r="S13" s="12"/>
    </row>
    <row r="14" spans="1:19" ht="15.75" thickBot="1">
      <c r="A14" s="9" t="s">
        <v>6</v>
      </c>
      <c r="B14" s="35"/>
      <c r="C14" s="11">
        <v>45792</v>
      </c>
      <c r="D14" s="35"/>
      <c r="E14" s="13">
        <v>20.91</v>
      </c>
      <c r="F14" s="35"/>
      <c r="G14" s="21"/>
      <c r="H14" s="38"/>
      <c r="I14" s="14"/>
      <c r="J14" s="2">
        <f>(C14-9100)*15%</f>
        <v>5503.8</v>
      </c>
      <c r="K14" s="2">
        <f>C14+J14</f>
        <v>51295.8</v>
      </c>
      <c r="L14" s="15"/>
      <c r="M14" s="5">
        <f>C14*19.4%</f>
        <v>8883.648</v>
      </c>
      <c r="N14" s="5">
        <f>J14+M14</f>
        <v>14387.448</v>
      </c>
      <c r="O14" s="5">
        <f>C14+N14</f>
        <v>60179.448000000004</v>
      </c>
      <c r="R14" s="12"/>
      <c r="S14" s="12"/>
    </row>
    <row r="15" spans="1:15" ht="20.25" customHeight="1" thickBot="1">
      <c r="A15" s="9" t="s">
        <v>0</v>
      </c>
      <c r="B15" s="35"/>
      <c r="C15" s="11">
        <v>47628</v>
      </c>
      <c r="D15" s="35"/>
      <c r="E15" s="13">
        <v>21.75</v>
      </c>
      <c r="F15" s="35"/>
      <c r="G15" s="39"/>
      <c r="H15" s="19" t="s">
        <v>20</v>
      </c>
      <c r="I15" s="14"/>
      <c r="J15" s="2">
        <f>(C15-9100)*15%</f>
        <v>5779.2</v>
      </c>
      <c r="K15" s="2">
        <f>C15+J15</f>
        <v>53407.2</v>
      </c>
      <c r="L15" s="15"/>
      <c r="M15" s="5">
        <f>C15*19.4%</f>
        <v>9239.8319999999985</v>
      </c>
      <c r="N15" s="5">
        <f>J15+M15</f>
        <v>15019.032</v>
      </c>
      <c r="O15" s="5">
        <f>C15+N15</f>
        <v>62647.032</v>
      </c>
    </row>
    <row r="16" spans="1:15" ht="15.75" thickBot="1">
      <c r="A16" s="9" t="s">
        <v>4</v>
      </c>
      <c r="B16" s="35"/>
      <c r="C16" s="11">
        <v>49060</v>
      </c>
      <c r="D16" s="35"/>
      <c r="E16" s="13">
        <v>22.4</v>
      </c>
      <c r="F16" s="35"/>
      <c r="G16" s="36"/>
      <c r="H16" s="20"/>
      <c r="I16" s="14"/>
      <c r="J16" s="2">
        <f>(C16-9100)*15%</f>
        <v>5994</v>
      </c>
      <c r="K16" s="2">
        <f>C16+J16</f>
        <v>55054</v>
      </c>
      <c r="L16" s="15"/>
      <c r="M16" s="5">
        <f>C16*19.4%</f>
        <v>9517.64</v>
      </c>
      <c r="N16" s="5">
        <f>J16+M16</f>
        <v>15511.64</v>
      </c>
      <c r="O16" s="5">
        <f>C16+N16</f>
        <v>64571.64</v>
      </c>
    </row>
    <row r="17" spans="1:15" ht="15.75" thickBot="1">
      <c r="A17" s="9" t="s">
        <v>6</v>
      </c>
      <c r="B17" s="35"/>
      <c r="C17" s="11">
        <v>52536</v>
      </c>
      <c r="D17" s="35"/>
      <c r="E17" s="13">
        <v>23.99</v>
      </c>
      <c r="F17" s="35"/>
      <c r="G17" s="37"/>
      <c r="H17" s="21"/>
      <c r="I17" s="14"/>
      <c r="J17" s="2">
        <f>(C17-9100)*15%</f>
        <v>6515.4</v>
      </c>
      <c r="K17" s="2">
        <f>C17+J17</f>
        <v>59051.4</v>
      </c>
      <c r="L17" s="15"/>
      <c r="M17" s="5">
        <f>C17*19.4%</f>
        <v>10191.983999999999</v>
      </c>
      <c r="N17" s="5">
        <f>J17+M17</f>
        <v>16707.384</v>
      </c>
      <c r="O17" s="5">
        <f>C17+N17</f>
        <v>69243.383999999991</v>
      </c>
    </row>
    <row r="18" spans="1:15" ht="21.75" customHeight="1" thickBot="1">
      <c r="A18" s="9" t="s">
        <v>0</v>
      </c>
      <c r="B18" s="14"/>
      <c r="C18" s="11">
        <v>54856</v>
      </c>
      <c r="D18" s="15"/>
      <c r="E18" s="13">
        <v>25.05</v>
      </c>
      <c r="F18" s="16"/>
      <c r="G18" s="19" t="s">
        <v>19</v>
      </c>
      <c r="H18" s="17"/>
      <c r="I18" s="14"/>
      <c r="J18" s="2">
        <f>(C18-9100)*15%</f>
        <v>6863.4</v>
      </c>
      <c r="K18" s="2">
        <f>C18+J18</f>
        <v>61719.4</v>
      </c>
      <c r="L18" s="15"/>
      <c r="M18" s="5">
        <f>C18*19.4%</f>
        <v>10642.063999999998</v>
      </c>
      <c r="N18" s="5">
        <f>J18+M18</f>
        <v>17505.464</v>
      </c>
      <c r="O18" s="5">
        <f>C18+N18</f>
        <v>72361.464</v>
      </c>
    </row>
    <row r="19" spans="1:15" ht="15.75" thickBot="1">
      <c r="A19" s="9" t="s">
        <v>4</v>
      </c>
      <c r="B19" s="14"/>
      <c r="C19" s="11">
        <v>56502</v>
      </c>
      <c r="D19" s="15"/>
      <c r="E19" s="13">
        <v>25.8</v>
      </c>
      <c r="F19" s="16"/>
      <c r="G19" s="20"/>
      <c r="H19" s="18"/>
      <c r="I19" s="14"/>
      <c r="J19" s="2">
        <f>(C19-9100)*15%</f>
        <v>7110.3</v>
      </c>
      <c r="K19" s="2">
        <f>C19+J19</f>
        <v>63612.3</v>
      </c>
      <c r="L19" s="15"/>
      <c r="M19" s="5">
        <f>C19*19.4%</f>
        <v>10961.387999999999</v>
      </c>
      <c r="N19" s="5">
        <f>J19+M19</f>
        <v>18071.688</v>
      </c>
      <c r="O19" s="5">
        <f>C19+N19</f>
        <v>74573.688</v>
      </c>
    </row>
    <row r="20" spans="1:15" ht="15.75" thickBot="1">
      <c r="A20" s="9" t="s">
        <v>6</v>
      </c>
      <c r="B20" s="14"/>
      <c r="C20" s="11">
        <v>60812</v>
      </c>
      <c r="D20" s="15"/>
      <c r="E20" s="13">
        <v>27.77</v>
      </c>
      <c r="F20" s="16"/>
      <c r="G20" s="21"/>
      <c r="H20" s="18"/>
      <c r="I20" s="14"/>
      <c r="J20" s="2">
        <f>(C20-9100)*15%</f>
        <v>7756.7999999999993</v>
      </c>
      <c r="K20" s="2">
        <f>C20+J20</f>
        <v>68568.8</v>
      </c>
      <c r="L20" s="15"/>
      <c r="M20" s="5">
        <f>C20*19.4%</f>
        <v>11797.527999999998</v>
      </c>
      <c r="N20" s="5">
        <f>J20+M20</f>
        <v>19554.327999999998</v>
      </c>
      <c r="O20" s="5">
        <f>C20+N20</f>
        <v>80366.328</v>
      </c>
    </row>
  </sheetData>
  <mergeCells count="26">
    <mergeCell ref="J2:K2"/>
    <mergeCell ref="J4:O4"/>
    <mergeCell ref="B8:B17"/>
    <mergeCell ref="D8:D17"/>
    <mergeCell ref="F8:F17"/>
    <mergeCell ref="H8:I9"/>
    <mergeCell ref="L8:L17"/>
    <mergeCell ref="G10:G11"/>
    <mergeCell ref="I10:I17"/>
    <mergeCell ref="H12:H14"/>
    <mergeCell ref="G15:G17"/>
    <mergeCell ref="L18:L20"/>
    <mergeCell ref="J6:K6"/>
    <mergeCell ref="M6:O6"/>
    <mergeCell ref="C4:H4"/>
    <mergeCell ref="G7:H7"/>
    <mergeCell ref="G8:G9"/>
    <mergeCell ref="H10:H11"/>
    <mergeCell ref="G12:G14"/>
    <mergeCell ref="H15:H17"/>
    <mergeCell ref="B18:B20"/>
    <mergeCell ref="D18:D20"/>
    <mergeCell ref="F18:F20"/>
    <mergeCell ref="H18:H20"/>
    <mergeCell ref="I18:I20"/>
    <mergeCell ref="G18:G20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Julian Strike</dc:creator>
  <cp:keywords/>
  <cp:lastModifiedBy>Matthew Hirst</cp:lastModifiedBy>
  <dcterms:created xsi:type="dcterms:W3CDTF">2024-05-23T07:17:33Z</dcterms:created>
  <dcterms:modified xsi:type="dcterms:W3CDTF">2025-07-30T07:53:11Z</dcterms:modified>
  <dc:subject/>
  <dc:title>Fire-Control-Salary-Chart-july-2025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