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131"/>
  <workbookPr codeName="ThisWorkbook" defaultThemeVersion="202300"/>
  <bookViews>
    <workbookView xWindow="-120" yWindow="-120" windowWidth="29040" windowHeight="15720"/>
  </bookViews>
  <sheets>
    <sheet name="Sheet1" sheetId="1" r:id="rId1"/>
  </sheets>
  <calcPr fullPrecision="1"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<sst xmlns="http://schemas.openxmlformats.org/spreadsheetml/2006/main" uniqueCount="22" count="32">
  <si>
    <t>Development</t>
  </si>
  <si>
    <t>Firefighter (Control)</t>
  </si>
  <si>
    <t>Competent</t>
  </si>
  <si>
    <t>Crew Manager (Control)</t>
  </si>
  <si>
    <t>Competent A</t>
  </si>
  <si>
    <t>Watch Manager (Control)</t>
  </si>
  <si>
    <t>Competent B</t>
  </si>
  <si>
    <t>Spinal Point</t>
  </si>
  <si>
    <t>Salary</t>
  </si>
  <si>
    <t>Hourly Rate</t>
  </si>
  <si>
    <r>
      <t xml:space="preserve">NI Costs  </t>
    </r>
    <r>
      <rPr>
        <b/>
        <i/>
        <sz val="10"/>
        <color rgb="FF000000"/>
        <rFont val="Arial"/>
        <family val="2"/>
        <charset val="0"/>
      </rPr>
      <t>eg "A" rate</t>
    </r>
  </si>
  <si>
    <t>Total Salary Costs</t>
  </si>
  <si>
    <t>Total On Costs</t>
  </si>
  <si>
    <t>Pension</t>
  </si>
  <si>
    <r>
      <t>NOT</t>
    </r>
    <r>
      <rPr>
        <sz val="10"/>
        <color rgb="FF000000"/>
        <rFont val="Arial"/>
        <family val="2"/>
        <charset val="0"/>
      </rPr>
      <t xml:space="preserve"> Paying Pension Conts</t>
    </r>
  </si>
  <si>
    <r>
      <t>Paying</t>
    </r>
    <r>
      <rPr>
        <sz val="10"/>
        <color rgb="FF000000"/>
        <rFont val="Arial"/>
        <family val="2"/>
        <charset val="0"/>
      </rPr>
      <t xml:space="preserve"> LG Pension Scheme</t>
    </r>
  </si>
  <si>
    <t>NI and Pension Costs</t>
  </si>
  <si>
    <t>Grades</t>
  </si>
  <si>
    <t>Fire Service Salaries</t>
  </si>
  <si>
    <t>Group Manager (Control)</t>
  </si>
  <si>
    <t>Station Manager (Control)</t>
  </si>
  <si>
    <t>Fire Service Control Salaries from 1 July 2026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</si>
</sst>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%"/>
  </numFmts>
  <fonts count="7">
    <font>
      <sz val="11"/>
      <color theme="1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sz val="11"/>
      <color rgb="FF000000"/>
      <name val="Calibri"/>
      <family val="2"/>
      <charset val="0"/>
    </font>
    <font>
      <sz val="10"/>
      <color rgb="FF000000"/>
      <name val="Arial"/>
      <family val="2"/>
      <charset val="0"/>
    </font>
    <font>
      <sz val="11"/>
      <color theme="1"/>
      <name val="Aptos Narrow"/>
      <family val="2"/>
      <charset val="0"/>
      <scheme val="minor"/>
    </font>
    <font>
      <b/>
      <u val="single"/>
      <sz val="10"/>
      <color rgb="FF000000"/>
      <name val="Arial"/>
      <family val="2"/>
      <charset val="0"/>
    </font>
    <font>
      <b/>
      <i/>
      <sz val="10"/>
      <color rgb="FF000000"/>
      <name val="Arial"/>
      <family val="2"/>
      <charset val="0"/>
    </font>
  </fonts>
  <fills count="8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CCFF"/>
        <bgColor indexed="64"/>
      </patternFill>
    </fill>
  </fills>
  <borders count="20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/>
      <right style="medium">
        <color rgb="FF969696"/>
      </right>
      <top/>
      <bottom/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/>
      <diagonal/>
    </border>
    <border>
      <left style="medium">
        <color rgb="FF969696"/>
      </left>
      <right/>
      <top/>
      <bottom/>
      <diagonal/>
    </border>
    <border>
      <left style="medium">
        <color rgb="FF969696"/>
      </left>
      <right/>
      <top/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/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 style="medium">
        <color rgb="FF969696"/>
      </left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/>
      <bottom/>
      <diagonal/>
    </border>
    <border>
      <left style="medium">
        <color rgb="FFC0C0C0"/>
      </left>
      <right style="medium">
        <color rgb="FF969696"/>
      </right>
      <top/>
      <bottom/>
      <diagonal/>
    </border>
  </borders>
  <cellStyleXfs count="42">
    <xf numFmtId="0" fontId="0" fillId="0" borderId="0"/>
    <xf numFmtId="9" fontId="0" fillId="0" borderId="0" applyAlignment="0" applyBorder="0" applyFont="0" applyFill="0" applyProtection="0"/>
  </cellStyleXfs>
  <cellXfs>
    <xf numFmtId="0" fontId="0" fillId="0" borderId="0" xfId="0"/>
    <xf numFmtId="0" fontId="1" fillId="0" borderId="0" xfId="0" applyFont="1"/>
    <xf numFmtId="3" fontId="3" fillId="0" borderId="1" xfId="0" applyAlignment="1" applyBorder="1" applyFont="1" applyNumberFormat="1">
      <alignment horizontal="right" vertical="center" wrapText="1"/>
    </xf>
    <xf numFmtId="0" fontId="5" fillId="2" borderId="1" xfId="0" applyBorder="1" applyFont="1" applyFill="1"/>
    <xf numFmtId="0" fontId="1" fillId="2" borderId="1" xfId="0" applyBorder="1" applyFont="1" applyFill="1"/>
    <xf numFmtId="3" fontId="3" fillId="0" borderId="2" xfId="0" applyAlignment="1" applyBorder="1" applyFont="1" applyNumberFormat="1">
      <alignment horizontal="right" vertical="center" wrapText="1"/>
    </xf>
    <xf numFmtId="0" fontId="1" fillId="2" borderId="3" xfId="0" applyBorder="1" applyFont="1" applyFill="1"/>
    <xf numFmtId="0" fontId="1" fillId="2" borderId="4" xfId="0" applyBorder="1" applyFont="1" applyFill="1"/>
    <xf numFmtId="0" fontId="1" fillId="2" borderId="5" xfId="0" applyBorder="1" applyFont="1" applyFill="1"/>
    <xf numFmtId="0" fontId="3" fillId="0" borderId="1" xfId="0" applyAlignment="1" applyBorder="1" applyFont="1">
      <alignment horizontal="justify" vertical="center" wrapText="1"/>
    </xf>
    <xf numFmtId="0" fontId="3" fillId="0" borderId="1" xfId="0" applyAlignment="1" applyBorder="1" applyFont="1">
      <alignment vertical="center" wrapText="1"/>
    </xf>
    <xf numFmtId="3" fontId="3" fillId="3" borderId="1" xfId="0" applyAlignment="1" applyBorder="1" applyFont="1" applyNumberFormat="1" applyFill="1">
      <alignment horizontal="right" vertical="center" wrapText="1"/>
    </xf>
    <xf numFmtId="164" fontId="0" fillId="0" borderId="0" xfId="1" applyFont="1" applyNumberFormat="1"/>
    <xf numFmtId="2" fontId="3" fillId="0" borderId="1" xfId="0" applyAlignment="1" applyBorder="1" applyFont="1" applyNumberFormat="1">
      <alignment horizontal="center" vertical="center" wrapText="1"/>
    </xf>
    <xf numFmtId="0" fontId="0" fillId="0" borderId="0" xfId="0" applyAlignment="1">
      <alignment horizontal="center"/>
    </xf>
    <xf numFmtId="0" fontId="0" fillId="4" borderId="3" xfId="0" applyAlignment="1" applyBorder="1" applyFill="1">
      <alignment horizontal="center"/>
    </xf>
    <xf numFmtId="0" fontId="0" fillId="4" borderId="4" xfId="0" applyAlignment="1" applyBorder="1" applyFill="1">
      <alignment horizontal="center"/>
    </xf>
    <xf numFmtId="0" fontId="0" fillId="0" borderId="4" xfId="0" applyBorder="1"/>
    <xf numFmtId="0" fontId="0" fillId="0" borderId="5" xfId="0" applyBorder="1"/>
    <xf numFmtId="0" fontId="2" fillId="0" borderId="0" xfId="0" applyAlignment="1" applyFont="1">
      <alignment vertical="center" wrapText="1"/>
    </xf>
    <xf numFmtId="0" fontId="2" fillId="0" borderId="6" xfId="0" applyAlignment="1" applyBorder="1" applyFont="1">
      <alignment vertical="center" wrapText="1"/>
    </xf>
    <xf numFmtId="0" fontId="2" fillId="0" borderId="7" xfId="0" applyAlignment="1" applyBorder="1" applyFont="1">
      <alignment vertical="center" wrapText="1"/>
    </xf>
    <xf numFmtId="0" fontId="2" fillId="0" borderId="8" xfId="0" applyAlignment="1" applyBorder="1" applyFont="1">
      <alignment vertical="center" wrapText="1"/>
    </xf>
    <xf numFmtId="0" fontId="2" fillId="0" borderId="9" xfId="0" applyAlignment="1" applyBorder="1" applyFont="1">
      <alignment vertical="center" wrapText="1"/>
    </xf>
    <xf numFmtId="0" fontId="2" fillId="0" borderId="10" xfId="0" applyAlignment="1" applyBorder="1" applyFont="1">
      <alignment vertical="center" wrapText="1"/>
    </xf>
    <xf numFmtId="0" fontId="2" fillId="0" borderId="11" xfId="0" applyAlignment="1" applyBorder="1" applyFont="1">
      <alignment vertical="center" wrapText="1"/>
    </xf>
    <xf numFmtId="0" fontId="2" fillId="0" borderId="12" xfId="0" applyAlignment="1" applyBorder="1" applyFont="1">
      <alignment vertical="center" wrapText="1"/>
    </xf>
    <xf numFmtId="0" fontId="2" fillId="0" borderId="13" xfId="0" applyAlignment="1" applyBorder="1" applyFont="1">
      <alignment vertical="center" wrapText="1"/>
    </xf>
    <xf numFmtId="0" fontId="5" fillId="5" borderId="14" xfId="0" applyAlignment="1" applyBorder="1" applyFont="1" applyFill="1">
      <alignment horizontal="center"/>
    </xf>
    <xf numFmtId="0" fontId="0" fillId="5" borderId="15" xfId="0" applyAlignment="1" applyBorder="1" applyFill="1">
      <alignment horizontal="center"/>
    </xf>
    <xf numFmtId="0" fontId="5" fillId="6" borderId="3" xfId="0" applyAlignment="1" applyBorder="1" applyFont="1" applyFill="1">
      <alignment horizontal="center"/>
    </xf>
    <xf numFmtId="0" fontId="0" fillId="6" borderId="4" xfId="0" applyAlignment="1" applyBorder="1" applyFill="1">
      <alignment horizontal="center"/>
    </xf>
    <xf numFmtId="0" fontId="0" fillId="6" borderId="5" xfId="0" applyAlignment="1" applyBorder="1" applyFill="1">
      <alignment horizontal="center"/>
    </xf>
    <xf numFmtId="0" fontId="0" fillId="4" borderId="5" xfId="0" applyAlignment="1" applyBorder="1" applyFill="1">
      <alignment horizontal="center"/>
    </xf>
    <xf numFmtId="0" fontId="1" fillId="2" borderId="0" xfId="0" applyAlignment="1" applyFont="1" applyFill="1">
      <alignment horizontal="center"/>
    </xf>
    <xf numFmtId="0" fontId="0" fillId="2" borderId="0" xfId="0" applyAlignment="1" applyFill="1">
      <alignment horizontal="center"/>
    </xf>
    <xf numFmtId="0" fontId="3" fillId="7" borderId="16" xfId="0" applyAlignment="1" applyBorder="1" applyFont="1" applyFill="1">
      <alignment horizontal="center" vertical="center" wrapText="1"/>
    </xf>
    <xf numFmtId="0" fontId="3" fillId="7" borderId="17" xfId="0" applyAlignment="1" applyBorder="1" applyFont="1" applyFill="1">
      <alignment horizontal="center" vertical="center" wrapText="1"/>
    </xf>
    <xf numFmtId="0" fontId="3" fillId="7" borderId="18" xfId="0" applyAlignment="1" applyBorder="1" applyFont="1" applyFill="1">
      <alignment horizontal="center" vertical="center" wrapText="1"/>
    </xf>
    <xf numFmtId="0" fontId="2" fillId="0" borderId="19" xfId="0" applyAlignment="1" applyBorder="1" applyFont="1">
      <alignment vertical="center" wrapText="1"/>
    </xf>
  </cellXfs>
  <cellStyles count="2">
    <cellStyle name="Normal" xfId="0" builtinId="0"/>
    <cellStyle name="Percent" xfId="1" builtinId="5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customXml" Target="../customXml/item2.xml" /><Relationship Id="rId3" Type="http://schemas.openxmlformats.org/officeDocument/2006/relationships/styles" Target="styles.xml" /><Relationship Id="rId5" Type="http://schemas.openxmlformats.org/officeDocument/2006/relationships/customXml" Target="../customXml/item1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7" Type="http://schemas.openxmlformats.org/officeDocument/2006/relationships/customXml" Target="../customXml/item3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2:S20"/>
  <sheetViews>
    <sheetView view="normal" tabSelected="1" workbookViewId="0">
      <selection pane="topLeft" activeCell="J25" sqref="J25"/>
    </sheetView>
  </sheetViews>
  <sheetFormatPr defaultRowHeight="15"/>
  <cols>
    <col min="1" max="1" width="12.125" customWidth="1"/>
    <col min="2" max="2" width="3.00390625" customWidth="1"/>
    <col min="3" max="3" width="6.375" bestFit="1" customWidth="1"/>
    <col min="4" max="4" width="2.375" customWidth="1"/>
    <col min="5" max="5" width="11.25390625" customWidth="1"/>
    <col min="6" max="6" width="2.875" customWidth="1"/>
    <col min="7" max="7" width="10.125" customWidth="1"/>
    <col min="9" max="9" width="3.375" customWidth="1"/>
    <col min="10" max="10" width="19.125" bestFit="1" customWidth="1"/>
    <col min="11" max="11" width="17.75390625" customWidth="1"/>
    <col min="12" max="12" width="2.875" customWidth="1"/>
    <col min="13" max="13" width="8.125" customWidth="1"/>
    <col min="14" max="14" width="13.75390625" customWidth="1"/>
    <col min="15" max="15" width="16.375" customWidth="1"/>
  </cols>
  <sheetData>
    <row r="2" spans="10:11">
      <c r="J2" s="14" t="s">
        <v>18</v>
      </c>
      <c r="K2" s="14"/>
    </row>
    <row r="4" spans="3:15">
      <c r="C4" s="15" t="s">
        <v>21</v>
      </c>
      <c r="D4" s="16"/>
      <c r="E4" s="16"/>
      <c r="F4" s="16"/>
      <c r="G4" s="16"/>
      <c r="H4" s="33"/>
      <c r="J4" s="15" t="s">
        <v>16</v>
      </c>
      <c r="K4" s="16"/>
      <c r="L4" s="16"/>
      <c r="M4" s="17"/>
      <c r="N4" s="17"/>
      <c r="O4" s="18"/>
    </row>
    <row r="5" ht="15.75" thickBot="1"/>
    <row r="6" spans="10:15" ht="15.75" thickBot="1">
      <c r="J6" s="28" t="s">
        <v>14</v>
      </c>
      <c r="K6" s="29"/>
      <c r="M6" s="30" t="s">
        <v>15</v>
      </c>
      <c r="N6" s="31"/>
      <c r="O6" s="32"/>
    </row>
    <row r="7" spans="1:15" s="1" customFormat="1" ht="15.75" thickBot="1">
      <c r="A7" s="4" t="s">
        <v>7</v>
      </c>
      <c r="C7" s="4" t="s">
        <v>8</v>
      </c>
      <c r="E7" s="4" t="s">
        <v>9</v>
      </c>
      <c r="G7" s="34" t="s">
        <v>17</v>
      </c>
      <c r="H7" s="35"/>
      <c r="J7" s="3" t="s">
        <v>10</v>
      </c>
      <c r="K7" s="4" t="s">
        <v>11</v>
      </c>
      <c r="M7" s="6" t="s">
        <v>13</v>
      </c>
      <c r="N7" s="7" t="s">
        <v>12</v>
      </c>
      <c r="O7" s="8" t="s">
        <v>11</v>
      </c>
    </row>
    <row r="8" spans="1:19" ht="26.25" customHeight="1" thickBot="1">
      <c r="A8" s="9" t="s">
        <v>0</v>
      </c>
      <c r="B8" s="19"/>
      <c r="C8" s="11">
        <v>29962</v>
      </c>
      <c r="D8" s="19"/>
      <c r="E8" s="13">
        <v>13.68</v>
      </c>
      <c r="F8" s="19"/>
      <c r="G8" s="36" t="s">
        <v>1</v>
      </c>
      <c r="H8" s="19"/>
      <c r="I8" s="20"/>
      <c r="J8" s="2">
        <f>(C8-9100)*15%</f>
        <v>3129.2999999999997</v>
      </c>
      <c r="K8" s="2">
        <f>C8+J8</f>
        <v>33091.3</v>
      </c>
      <c r="L8" s="21"/>
      <c r="M8" s="5">
        <f>C8*10%</f>
        <v>2996.2000000000003</v>
      </c>
      <c r="N8" s="5">
        <f>J8+M8</f>
        <v>6125.5</v>
      </c>
      <c r="O8" s="5">
        <f>C8+N8</f>
        <v>36087.5</v>
      </c>
      <c r="R8" s="12"/>
      <c r="S8" s="12"/>
    </row>
    <row r="9" spans="1:19" ht="15.75" thickBot="1">
      <c r="A9" s="10" t="s">
        <v>2</v>
      </c>
      <c r="B9" s="19"/>
      <c r="C9" s="11">
        <v>38340</v>
      </c>
      <c r="D9" s="19"/>
      <c r="E9" s="13">
        <v>17.51</v>
      </c>
      <c r="F9" s="19"/>
      <c r="G9" s="37"/>
      <c r="H9" s="19"/>
      <c r="I9" s="20"/>
      <c r="J9" s="2">
        <f>(C9-9100)*15%</f>
        <v>4386</v>
      </c>
      <c r="K9" s="2">
        <f>C9+J9</f>
        <v>42726</v>
      </c>
      <c r="L9" s="21"/>
      <c r="M9" s="5">
        <f>C9*10%</f>
        <v>3834</v>
      </c>
      <c r="N9" s="5">
        <f>J9+M9</f>
        <v>8220</v>
      </c>
      <c r="O9" s="5">
        <f>C9+N9</f>
        <v>46560</v>
      </c>
      <c r="R9" s="12"/>
      <c r="S9" s="12"/>
    </row>
    <row r="10" spans="1:19" ht="21" customHeight="1" thickBot="1">
      <c r="A10" s="9" t="s">
        <v>0</v>
      </c>
      <c r="B10" s="19"/>
      <c r="C10" s="11">
        <v>40747</v>
      </c>
      <c r="D10" s="19"/>
      <c r="E10" s="13">
        <v>18.61</v>
      </c>
      <c r="F10" s="19"/>
      <c r="G10" s="22"/>
      <c r="H10" s="36" t="s">
        <v>3</v>
      </c>
      <c r="I10" s="20"/>
      <c r="J10" s="2">
        <f>(C10-9100)*15%</f>
        <v>4747.05</v>
      </c>
      <c r="K10" s="2">
        <f>C10+J10</f>
        <v>45494.05</v>
      </c>
      <c r="L10" s="21"/>
      <c r="M10" s="5">
        <f>C10*10%</f>
        <v>4074.7000000000003</v>
      </c>
      <c r="N10" s="5">
        <f>J10+M10</f>
        <v>8821.75</v>
      </c>
      <c r="O10" s="5">
        <f>C10+N10</f>
        <v>49568.75</v>
      </c>
      <c r="R10" s="12"/>
      <c r="S10" s="12"/>
    </row>
    <row r="11" spans="1:19" ht="20.25" customHeight="1" thickBot="1">
      <c r="A11" s="10" t="s">
        <v>2</v>
      </c>
      <c r="B11" s="19"/>
      <c r="C11" s="11">
        <v>42505</v>
      </c>
      <c r="D11" s="19"/>
      <c r="E11" s="13">
        <v>19.41</v>
      </c>
      <c r="F11" s="19"/>
      <c r="G11" s="23"/>
      <c r="H11" s="37"/>
      <c r="I11" s="20"/>
      <c r="J11" s="2">
        <f>(C11-9100)*15%</f>
        <v>5010.75</v>
      </c>
      <c r="K11" s="2">
        <f>C11+J11</f>
        <v>47515.75</v>
      </c>
      <c r="L11" s="21"/>
      <c r="M11" s="5">
        <f>C11*10%</f>
        <v>4250.5</v>
      </c>
      <c r="N11" s="5">
        <f>J11+M11</f>
        <v>9261.25</v>
      </c>
      <c r="O11" s="5">
        <f>C11+N11</f>
        <v>51766.25</v>
      </c>
      <c r="R11" s="12"/>
      <c r="S11" s="12"/>
    </row>
    <row r="12" spans="1:19" ht="22.5" customHeight="1" thickBot="1">
      <c r="A12" s="9" t="s">
        <v>0</v>
      </c>
      <c r="B12" s="19"/>
      <c r="C12" s="11">
        <v>43425</v>
      </c>
      <c r="D12" s="19"/>
      <c r="E12" s="13">
        <v>19.83</v>
      </c>
      <c r="F12" s="19"/>
      <c r="G12" s="36" t="s">
        <v>5</v>
      </c>
      <c r="H12" s="24"/>
      <c r="I12" s="20"/>
      <c r="J12" s="2">
        <f>(C12-9100)*15%</f>
        <v>5148.75</v>
      </c>
      <c r="K12" s="2">
        <f>C12+J12</f>
        <v>48573.75</v>
      </c>
      <c r="L12" s="21"/>
      <c r="M12" s="5">
        <f>C12*10%</f>
        <v>4342.5</v>
      </c>
      <c r="N12" s="5">
        <f>J12+M12</f>
        <v>9491.25</v>
      </c>
      <c r="O12" s="5">
        <f>C12+N12</f>
        <v>52916.25</v>
      </c>
      <c r="R12" s="12"/>
      <c r="S12" s="12"/>
    </row>
    <row r="13" spans="1:19" ht="15.75" thickBot="1">
      <c r="A13" s="9" t="s">
        <v>4</v>
      </c>
      <c r="B13" s="19"/>
      <c r="C13" s="11">
        <v>44631</v>
      </c>
      <c r="D13" s="19"/>
      <c r="E13" s="13">
        <v>20.38</v>
      </c>
      <c r="F13" s="19"/>
      <c r="G13" s="38"/>
      <c r="H13" s="25"/>
      <c r="I13" s="20"/>
      <c r="J13" s="2">
        <f>(C13-9100)*15%</f>
        <v>5329.65</v>
      </c>
      <c r="K13" s="2">
        <f>C13+J13</f>
        <v>49960.65</v>
      </c>
      <c r="L13" s="21"/>
      <c r="M13" s="5">
        <f>C13*10%</f>
        <v>4463.1</v>
      </c>
      <c r="N13" s="5">
        <f>J13+M13</f>
        <v>9792.75</v>
      </c>
      <c r="O13" s="5">
        <f>C13+N13</f>
        <v>54423.75</v>
      </c>
      <c r="R13" s="12"/>
      <c r="S13" s="12"/>
    </row>
    <row r="14" spans="1:19" ht="15.75" thickBot="1">
      <c r="A14" s="9" t="s">
        <v>6</v>
      </c>
      <c r="B14" s="19"/>
      <c r="C14" s="11">
        <v>47532</v>
      </c>
      <c r="D14" s="19"/>
      <c r="E14" s="13">
        <v>21.7</v>
      </c>
      <c r="F14" s="19"/>
      <c r="G14" s="37"/>
      <c r="H14" s="26"/>
      <c r="I14" s="20"/>
      <c r="J14" s="2">
        <f>(C14-9100)*15%</f>
        <v>5764.8</v>
      </c>
      <c r="K14" s="2">
        <f>C14+J14</f>
        <v>53296.8</v>
      </c>
      <c r="L14" s="21"/>
      <c r="M14" s="5">
        <f>C14*10%</f>
        <v>4753.2</v>
      </c>
      <c r="N14" s="5">
        <f>J14+M14</f>
        <v>10518</v>
      </c>
      <c r="O14" s="5">
        <f>C14+N14</f>
        <v>58050</v>
      </c>
      <c r="R14" s="12"/>
      <c r="S14" s="12"/>
    </row>
    <row r="15" spans="1:15" ht="20.25" customHeight="1" thickBot="1">
      <c r="A15" s="9" t="s">
        <v>0</v>
      </c>
      <c r="B15" s="19"/>
      <c r="C15" s="11">
        <v>49438</v>
      </c>
      <c r="D15" s="19"/>
      <c r="E15" s="13">
        <v>22.57</v>
      </c>
      <c r="F15" s="19"/>
      <c r="G15" s="27"/>
      <c r="H15" s="36" t="s">
        <v>20</v>
      </c>
      <c r="I15" s="20"/>
      <c r="J15" s="2">
        <f>(C15-9100)*15%</f>
        <v>6050.7</v>
      </c>
      <c r="K15" s="2">
        <f>C15+J15</f>
        <v>55488.7</v>
      </c>
      <c r="L15" s="21"/>
      <c r="M15" s="5">
        <f>C15*10%</f>
        <v>4943.8</v>
      </c>
      <c r="N15" s="5">
        <f>J15+M15</f>
        <v>10994.5</v>
      </c>
      <c r="O15" s="5">
        <f>C15+N15</f>
        <v>60432.5</v>
      </c>
    </row>
    <row r="16" spans="1:15" ht="15.75" thickBot="1">
      <c r="A16" s="9" t="s">
        <v>4</v>
      </c>
      <c r="B16" s="19"/>
      <c r="C16" s="11">
        <v>50924</v>
      </c>
      <c r="D16" s="19"/>
      <c r="E16" s="13">
        <v>23.25</v>
      </c>
      <c r="F16" s="19"/>
      <c r="G16" s="22"/>
      <c r="H16" s="38"/>
      <c r="I16" s="20"/>
      <c r="J16" s="2">
        <f>(C16-9100)*15%</f>
        <v>6273.5999999999995</v>
      </c>
      <c r="K16" s="2">
        <f>C16+J16</f>
        <v>57197.6</v>
      </c>
      <c r="L16" s="21"/>
      <c r="M16" s="5">
        <f>C16*10%</f>
        <v>5092.4000000000005</v>
      </c>
      <c r="N16" s="5">
        <f>J16+M16</f>
        <v>11366</v>
      </c>
      <c r="O16" s="5">
        <f>C16+N16</f>
        <v>62290</v>
      </c>
    </row>
    <row r="17" spans="1:15" ht="15.75" thickBot="1">
      <c r="A17" s="9" t="s">
        <v>6</v>
      </c>
      <c r="B17" s="19"/>
      <c r="C17" s="11">
        <v>54532</v>
      </c>
      <c r="D17" s="19"/>
      <c r="E17" s="13">
        <v>24.9</v>
      </c>
      <c r="F17" s="19"/>
      <c r="G17" s="23"/>
      <c r="H17" s="37"/>
      <c r="I17" s="20"/>
      <c r="J17" s="2">
        <f>(C17-9100)*15%</f>
        <v>6814.8</v>
      </c>
      <c r="K17" s="2">
        <f>C17+J17</f>
        <v>61346.8</v>
      </c>
      <c r="L17" s="21"/>
      <c r="M17" s="5">
        <f>C17*10%</f>
        <v>5453.2000000000007</v>
      </c>
      <c r="N17" s="5">
        <f>J17+M17</f>
        <v>12268</v>
      </c>
      <c r="O17" s="5">
        <f>C17+N17</f>
        <v>66800</v>
      </c>
    </row>
    <row r="18" spans="1:15" ht="21.75" customHeight="1" thickBot="1">
      <c r="A18" s="9" t="s">
        <v>0</v>
      </c>
      <c r="B18" s="20"/>
      <c r="C18" s="11">
        <v>56940</v>
      </c>
      <c r="D18" s="21"/>
      <c r="E18" s="13">
        <v>26</v>
      </c>
      <c r="F18" s="39"/>
      <c r="G18" s="36" t="s">
        <v>19</v>
      </c>
      <c r="H18" s="24"/>
      <c r="I18" s="20"/>
      <c r="J18" s="2">
        <f>(C18-9100)*15%</f>
        <v>7176</v>
      </c>
      <c r="K18" s="2">
        <f>C18+J18</f>
        <v>64116</v>
      </c>
      <c r="L18" s="21"/>
      <c r="M18" s="5">
        <f>C18*10%</f>
        <v>5694</v>
      </c>
      <c r="N18" s="5">
        <f>J18+M18</f>
        <v>12870</v>
      </c>
      <c r="O18" s="5">
        <f>C18+N18</f>
        <v>69810</v>
      </c>
    </row>
    <row r="19" spans="1:15" ht="15.75" thickBot="1">
      <c r="A19" s="9" t="s">
        <v>4</v>
      </c>
      <c r="B19" s="20"/>
      <c r="C19" s="11">
        <v>58649</v>
      </c>
      <c r="D19" s="21"/>
      <c r="E19" s="13">
        <v>26.78</v>
      </c>
      <c r="F19" s="39"/>
      <c r="G19" s="38"/>
      <c r="H19" s="25"/>
      <c r="I19" s="20"/>
      <c r="J19" s="2">
        <f>(C19-9100)*15%</f>
        <v>7432.3499999999995</v>
      </c>
      <c r="K19" s="2">
        <f>C19+J19</f>
        <v>66081.35</v>
      </c>
      <c r="L19" s="21"/>
      <c r="M19" s="5">
        <f>C19*10%</f>
        <v>5864.9000000000005</v>
      </c>
      <c r="N19" s="5">
        <f>J19+M19</f>
        <v>13297.25</v>
      </c>
      <c r="O19" s="5">
        <f>C19+N19</f>
        <v>71946.25</v>
      </c>
    </row>
    <row r="20" spans="1:15" ht="15.75" thickBot="1">
      <c r="A20" s="9" t="s">
        <v>6</v>
      </c>
      <c r="B20" s="20"/>
      <c r="C20" s="11">
        <v>63123</v>
      </c>
      <c r="D20" s="21"/>
      <c r="E20" s="13">
        <v>28.82</v>
      </c>
      <c r="F20" s="39"/>
      <c r="G20" s="37"/>
      <c r="H20" s="25"/>
      <c r="I20" s="20"/>
      <c r="J20" s="2">
        <f>(C20-9100)*15%</f>
        <v>8103.45</v>
      </c>
      <c r="K20" s="2">
        <f>C20+J20</f>
        <v>71226.45</v>
      </c>
      <c r="L20" s="21"/>
      <c r="M20" s="5">
        <f>C20*10%</f>
        <v>6312.3</v>
      </c>
      <c r="N20" s="5">
        <f>J20+M20</f>
        <v>14415.75</v>
      </c>
      <c r="O20" s="5">
        <f>C20+N20</f>
        <v>77538.75</v>
      </c>
    </row>
  </sheetData>
  <mergeCells count="26">
    <mergeCell ref="B18:B20"/>
    <mergeCell ref="D18:D20"/>
    <mergeCell ref="F18:F20"/>
    <mergeCell ref="H18:H20"/>
    <mergeCell ref="I18:I20"/>
    <mergeCell ref="G18:G20"/>
    <mergeCell ref="L18:L20"/>
    <mergeCell ref="J6:K6"/>
    <mergeCell ref="M6:O6"/>
    <mergeCell ref="C4:H4"/>
    <mergeCell ref="G7:H7"/>
    <mergeCell ref="G8:G9"/>
    <mergeCell ref="H10:H11"/>
    <mergeCell ref="G12:G14"/>
    <mergeCell ref="H15:H17"/>
    <mergeCell ref="J2:K2"/>
    <mergeCell ref="J4:O4"/>
    <mergeCell ref="B8:B17"/>
    <mergeCell ref="D8:D17"/>
    <mergeCell ref="F8:F17"/>
    <mergeCell ref="H8:I9"/>
    <mergeCell ref="L8:L17"/>
    <mergeCell ref="G10:G11"/>
    <mergeCell ref="I10:I17"/>
    <mergeCell ref="H12:H14"/>
    <mergeCell ref="G15:G17"/>
  </mergeCells>
  <pageMargins left="0.7" right="0.7" top="0.75" bottom="0.75" header="0.3" footer="0.3"/>
  <pageSetup paperSize="9" orientation="portrait"/>
  <headerFooter scaleWithDoc="1" alignWithMargins="0" differentFirst="0" differentOddEven="0"/>
  <extLst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xsi="http://www.w3.org/2001/XMLSchema-instance" xmlns:pc="http://schemas.microsoft.com/office/infopath/2007/PartnerControls" xmlns:p="http://schemas.microsoft.com/office/2006/metadata/properties">
  <documentManagement>
    <TaxCatchAll xmlns="cb96b941-8b9d-434f-abdf-03e2e8a9a5be" xsi:nil="true"/>
    <lcf76f155ced4ddcb4097134ff3c332f xmlns="6bb14a76-6ecd-4ca0-89c2-72a62247cd9a">
      <Terms xmlns="http://schemas.microsoft.com/office/infopath/2007/PartnerControls"/>
    </lcf76f155ced4ddcb4097134ff3c332f>
    <LocationPath xmlns="6bb14a76-6ecd-4ca0-89c2-72a62247cd9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08CBBF914F8F4692229517D57E4D84" ma:contentTypeVersion="24" ma:contentTypeDescription="Create a new document." ma:contentTypeScope="" ma:versionID="01fb6374ece051b6c83e7ae3178c114b">
  <xsd:schema xmlns:xsd="http://www.w3.org/2001/XMLSchema" xmlns:xs="http://www.w3.org/2001/XMLSchema" xmlns:p="http://schemas.microsoft.com/office/2006/metadata/properties" xmlns:ns2="cb96b941-8b9d-434f-abdf-03e2e8a9a5be" xmlns:ns3="6bb14a76-6ecd-4ca0-89c2-72a62247cd9a" targetNamespace="http://schemas.microsoft.com/office/2006/metadata/properties" ma:root="true" ma:fieldsID="953a22a9a5d66291413029990669850d" ns2:_="" ns3:_="">
    <xsd:import namespace="cb96b941-8b9d-434f-abdf-03e2e8a9a5be"/>
    <xsd:import namespace="6bb14a76-6ecd-4ca0-89c2-72a62247cd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BillingMetadata" minOccurs="0"/>
                <xsd:element ref="ns3:LocationPath" minOccurs="0"/>
                <xsd:element ref="ns3:CountryOrRegionc8bc57a1-052b-4cef-a4f4-ab79fb3fead3" minOccurs="0"/>
                <xsd:element ref="ns3:Statec8bc57a1-052b-4cef-a4f4-ab79fb3fead3" minOccurs="0"/>
                <xsd:element ref="ns3:Cityc8bc57a1-052b-4cef-a4f4-ab79fb3fead3" minOccurs="0"/>
                <xsd:element ref="ns3:PostalCodec8bc57a1-052b-4cef-a4f4-ab79fb3fead3" minOccurs="0"/>
                <xsd:element ref="ns3:Streetc8bc57a1-052b-4cef-a4f4-ab79fb3fead3" minOccurs="0"/>
                <xsd:element ref="ns3:GeoLocc8bc57a1-052b-4cef-a4f4-ab79fb3fead3" minOccurs="0"/>
                <xsd:element ref="ns3:DispNamec8bc57a1-052b-4cef-a4f4-ab79fb3fead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6b941-8b9d-434f-abdf-03e2e8a9a5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da31015-461d-453d-8e43-c577b3277e55}" ma:internalName="TaxCatchAll" ma:showField="CatchAllData" ma:web="cb96b941-8b9d-434f-abdf-03e2e8a9a5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14a76-6ecd-4ca0-89c2-72a62247cd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06bf4c4-4eb2-40f1-bc0e-6b8189d6fc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LocationPath" ma:index="24" nillable="true" ma:displayName="Location Path" ma:format="Dropdown" ma:internalName="LocationPath">
      <xsd:simpleType>
        <xsd:restriction base="dms:Unknown"/>
      </xsd:simpleType>
    </xsd:element>
    <xsd:element name="CountryOrRegionc8bc57a1-052b-4cef-a4f4-ab79fb3fead3" ma:index="25" nillable="true" ma:displayName="Location Path: Country/Region" ma:internalName="CountryOrRegion" ma:readOnly="true">
      <xsd:simpleType>
        <xsd:restriction base="dms:Text"/>
      </xsd:simpleType>
    </xsd:element>
    <xsd:element name="Statec8bc57a1-052b-4cef-a4f4-ab79fb3fead3" ma:index="26" nillable="true" ma:displayName="Location Path: State" ma:internalName="State" ma:readOnly="true">
      <xsd:simpleType>
        <xsd:restriction base="dms:Text"/>
      </xsd:simpleType>
    </xsd:element>
    <xsd:element name="Cityc8bc57a1-052b-4cef-a4f4-ab79fb3fead3" ma:index="27" nillable="true" ma:displayName="Location Path: City" ma:internalName="City" ma:readOnly="true">
      <xsd:simpleType>
        <xsd:restriction base="dms:Text"/>
      </xsd:simpleType>
    </xsd:element>
    <xsd:element name="PostalCodec8bc57a1-052b-4cef-a4f4-ab79fb3fead3" ma:index="28" nillable="true" ma:displayName="Location Path: Postal Code" ma:internalName="PostalCode" ma:readOnly="true">
      <xsd:simpleType>
        <xsd:restriction base="dms:Text"/>
      </xsd:simpleType>
    </xsd:element>
    <xsd:element name="Streetc8bc57a1-052b-4cef-a4f4-ab79fb3fead3" ma:index="29" nillable="true" ma:displayName="Location Path: Street" ma:internalName="Street" ma:readOnly="true">
      <xsd:simpleType>
        <xsd:restriction base="dms:Text"/>
      </xsd:simpleType>
    </xsd:element>
    <xsd:element name="GeoLocc8bc57a1-052b-4cef-a4f4-ab79fb3fead3" ma:index="30" nillable="true" ma:displayName="Location Path: Coordinates" ma:internalName="GeoLoc" ma:readOnly="true">
      <xsd:simpleType>
        <xsd:restriction base="dms:Unknown"/>
      </xsd:simpleType>
    </xsd:element>
    <xsd:element name="DispNamec8bc57a1-052b-4cef-a4f4-ab79fb3fead3" ma:index="31" nillable="true" ma:displayName="Location Path: Name" ma:internalName="DispNa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CD69AF-3852-45D4-A301-21239C792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96b941-8b9d-434f-abdf-03e2e8a9a5be"/>
    <ds:schemaRef ds:uri="6bb14a76-6ecd-4ca0-89c2-72a62247cd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92C416-B231-4857-B5EB-EC16BB0DC585}">
  <ds:schemaRefs>
    <ds:schemaRef ds:uri="http://schemas.microsoft.com/office/infopath/2007/PartnerControls"/>
    <ds:schemaRef ds:uri="cb96b941-8b9d-434f-abdf-03e2e8a9a5be"/>
    <ds:schemaRef ds:uri="6bb14a76-6ecd-4ca0-89c2-72a62247cd9a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3F625BA-DB1B-40B2-8E62-A24E2A40AA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>
  <Application>Microsoft Excel</Application>
  <Company/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Julian Strike</dc:creator>
  <cp:keywords/>
  <cp:lastModifiedBy>Brooke Cadwell</cp:lastModifiedBy>
  <dcterms:created xsi:type="dcterms:W3CDTF">2024-05-23T07:17:33Z</dcterms:created>
  <dcterms:modified xsi:type="dcterms:W3CDTF">2026-07-14T09:33:52Z</dcterms:modified>
  <dc:subject/>
  <dc:title>Fire Control Payscales with on costs 2026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ontentTypeId">
    <vt:lpstr>0x0101004008CBBF914F8F4692229517D57E4D84</vt:lpstr>
  </property>
</Properties>
</file>