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5831"/>
  <workbookPr codeName="ThisWorkbook" defaultThemeVersion="166925"/>
  <bookViews>
    <workbookView xWindow="-108" yWindow="-108" windowWidth="23256" windowHeight="12576"/>
  </bookViews>
  <sheets>
    <sheet name="Example Grant Template" sheetId="1" r:id="rId1"/>
    <sheet name="iBCF fee rate definitions" sheetId="2" r:id="rId2"/>
    <sheet name="Source-LA list" sheetId="3" r:id="rId3"/>
    <sheet name="Source-Dropdowns" sheetId="4" r:id="rId4"/>
    <sheet name="Outputs" sheetId="5" r:id="rId5"/>
  </sheets>
  <externalReferences>
    <externalReference r:id="rId6"/>
  </externalReferences>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tc={9E0BD2D4-7B09-4E86-9F2F-0F9F46B8A310}</author>
  </authors>
  <commentList>
    <comment ref="K145" authorId="0">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<sst xmlns="http://schemas.openxmlformats.org/spreadsheetml/2006/main" uniqueCount="778" count="1064">
  <si>
    <t>Version 2.0</t>
  </si>
  <si>
    <t>Objective of this template</t>
  </si>
  <si>
    <t>To report the results of your cost of care exercise and break down your Market Sustainability and Fair Cost of Care Fund spending.</t>
  </si>
  <si>
    <t>Numbers are required in cells that are intended to contain a money amount or number, an error message will be shown otherwise.</t>
  </si>
  <si>
    <t>Data can be entered into orange cells only. Darker orange cells denote subtotals; these were previously forced to equal the sum of the detail rows below them, but councils are now free to adopt the most appropriate analytical approach to subtotals based on the data that they have obtained.</t>
  </si>
  <si>
    <t>(1) Please click the orange box below and choose your local authority.</t>
  </si>
  <si>
    <t>Description</t>
  </si>
  <si>
    <t>Data item</t>
  </si>
  <si>
    <t>Local Authority Name</t>
  </si>
  <si>
    <t>Suffolk</t>
  </si>
  <si>
    <t>(2) Please enter the details of the person completing this form.</t>
  </si>
  <si>
    <t>Name</t>
  </si>
  <si>
    <t>Email</t>
  </si>
  <si>
    <t>Telephone</t>
  </si>
  <si>
    <t>(3) Please enter the results of your cost of care exercise into the templates below.</t>
  </si>
  <si>
    <t>Note that these should be the overall median local authority level results of your cost of care exercise. You should not provide location/provider level data to DHSC.</t>
  </si>
  <si>
    <t>If you have used the LGA tools, your results should follow the cost structure below. It may be possible to copy and paste your cost of care exercise results into the table below.</t>
  </si>
  <si>
    <t>Totals are automatically calculated from subtotals and can be used to verify correct data entry.</t>
  </si>
  <si>
    <t>Cost of care exercise results for age 65+ care homes:</t>
  </si>
  <si>
    <t>Cost of care exercise results - all cells should be £ per resident per week, MEDIANS.</t>
  </si>
  <si>
    <t>65+ care home places without nursing</t>
  </si>
  <si>
    <t>65+ care home places without nursing, enhanced needs</t>
  </si>
  <si>
    <t>65+ care home places with nursing</t>
  </si>
  <si>
    <t>65+ care home places with nursing, enhanced needs</t>
  </si>
  <si>
    <t>Total Care Home Staffing</t>
  </si>
  <si>
    <t>Nursing Staff</t>
  </si>
  <si>
    <t>Care Staff</t>
  </si>
  <si>
    <t>Therapy Staff (Occupational &amp; Physio)</t>
  </si>
  <si>
    <t>Activity Coordinators</t>
  </si>
  <si>
    <t>Service Management (Registered Manager/Deputy)</t>
  </si>
  <si>
    <t xml:space="preserve">Reception &amp; Admin staff at the home </t>
  </si>
  <si>
    <t>Chefs / Cooks</t>
  </si>
  <si>
    <t>Domestic staff (cleaning, laundry &amp; kitchen)</t>
  </si>
  <si>
    <t>Maintenance &amp; Gardening</t>
  </si>
  <si>
    <t>Other care home staffing (please specify)</t>
  </si>
  <si>
    <t>Total Care Home Premises</t>
  </si>
  <si>
    <t>Fixtures &amp; fittings</t>
  </si>
  <si>
    <t>Repairs and maintenance</t>
  </si>
  <si>
    <t>Furniture, furnishings and equipment</t>
  </si>
  <si>
    <t>Other care home premises costs (please specify)</t>
  </si>
  <si>
    <t>Total Care Home Supplies and Services</t>
  </si>
  <si>
    <t>Food supplies</t>
  </si>
  <si>
    <t xml:space="preserve">Domestic and cleaning supplies </t>
  </si>
  <si>
    <t>Medical supplies (excluding PPE)</t>
  </si>
  <si>
    <t>PPE</t>
  </si>
  <si>
    <t>Office supplies (home specific)</t>
  </si>
  <si>
    <t>Insurance (all risks)</t>
  </si>
  <si>
    <t>Registration fees</t>
  </si>
  <si>
    <t>Telephone &amp; internet</t>
  </si>
  <si>
    <t>Council tax / rates</t>
  </si>
  <si>
    <t>Electricity, Gas &amp; Water</t>
  </si>
  <si>
    <t>Trade and clinical waste</t>
  </si>
  <si>
    <t>Transport &amp; Activities</t>
  </si>
  <si>
    <t>Other care home supplies and services costs (please specify)</t>
  </si>
  <si>
    <t>Total Head Office</t>
  </si>
  <si>
    <t>Central / Regional Management</t>
  </si>
  <si>
    <t>Support Services (finance / HR / legal / marketing etc.)</t>
  </si>
  <si>
    <t>Recruitment, Training &amp; Vetting (incl. DBS checks)</t>
  </si>
  <si>
    <t>Other head office costs (please specify)</t>
  </si>
  <si>
    <t>Total Return on Operations</t>
  </si>
  <si>
    <t>Total Return on Capital</t>
  </si>
  <si>
    <t>TOTAL</t>
  </si>
  <si>
    <t>Supporting information on important cost drivers used in the calculations:</t>
  </si>
  <si>
    <t>Number of location level survey responses received</t>
  </si>
  <si>
    <t>Number of locations eligible to fill in the survey (excluding those found to be ineligible)</t>
  </si>
  <si>
    <t>Number of residents covered by the responses</t>
  </si>
  <si>
    <t>Number of carer hours per resident per week</t>
  </si>
  <si>
    <t>Number of nursing hours per resident per week</t>
  </si>
  <si>
    <t>N/a</t>
  </si>
  <si>
    <t>Average carer basic pay per hour</t>
  </si>
  <si>
    <t>Average nurse basic pay per hour</t>
  </si>
  <si>
    <t>Average occupancy as a percentage of active beds</t>
  </si>
  <si>
    <t>Freehold valuation per bed</t>
  </si>
  <si>
    <t>Cost of care exercise results for age 18+ domiciliary care</t>
  </si>
  <si>
    <t>If your cost of care exercise breaks domiciliary care costs down into different categories, such as urban and rural, the table below should reflect the overall weighted average cost across your categories.</t>
  </si>
  <si>
    <t>Cost of care exercise results - all cells should be £ per contact hour, MEDIANS.</t>
  </si>
  <si>
    <t>18+ domiciliary care</t>
  </si>
  <si>
    <t>Total Careworker Costs</t>
  </si>
  <si>
    <t>Direct care</t>
  </si>
  <si>
    <t>Travel time</t>
  </si>
  <si>
    <t>Mileage</t>
  </si>
  <si>
    <t>Training (staff time)</t>
  </si>
  <si>
    <t>Holiday</t>
  </si>
  <si>
    <t>Additional noncontact pay costs</t>
  </si>
  <si>
    <t>Sickness/maternity and paternity pay</t>
  </si>
  <si>
    <t>Notice/suspension pay</t>
  </si>
  <si>
    <t>NI (direct care hours)</t>
  </si>
  <si>
    <t>Pension (direct care hours)</t>
  </si>
  <si>
    <t>Total Business Costs</t>
  </si>
  <si>
    <t>Back office staff</t>
  </si>
  <si>
    <t>Travel costs (parking/vehicle lease et cetera)</t>
  </si>
  <si>
    <t>Rent/rates/utilities</t>
  </si>
  <si>
    <t>Recruitment/DBS</t>
  </si>
  <si>
    <t>Training (third party)</t>
  </si>
  <si>
    <t>IT (hardware, software CRM, ECM)</t>
  </si>
  <si>
    <t>Telephony</t>
  </si>
  <si>
    <t>Stationery/postage</t>
  </si>
  <si>
    <t>Insurance</t>
  </si>
  <si>
    <t>Legal/finance/professional fees</t>
  </si>
  <si>
    <t>Marketing</t>
  </si>
  <si>
    <t>Audit and compliance</t>
  </si>
  <si>
    <t>Uniforms and other consumables</t>
  </si>
  <si>
    <t>Assistive technology</t>
  </si>
  <si>
    <t>Central/head office recharges</t>
  </si>
  <si>
    <t>Other overheads</t>
  </si>
  <si>
    <t>CQC fees</t>
  </si>
  <si>
    <t xml:space="preserve">Carer basic pay per hour </t>
  </si>
  <si>
    <t> £10.59</t>
  </si>
  <si>
    <t>Minutes of travel per contact hour</t>
  </si>
  <si>
    <t xml:space="preserve"> 10.87 </t>
  </si>
  <si>
    <t>Mileage payment per mile</t>
  </si>
  <si>
    <t> £0.33</t>
  </si>
  <si>
    <t>Total direct care hours per annum</t>
  </si>
  <si>
    <t> 3,573,174</t>
  </si>
  <si>
    <t>(4) Please reproduce your 2021/22 and 2022/23 external provider fee rates below (using iBCF definitions as set out on the 'iBCF fee rate definitions' tab).</t>
  </si>
  <si>
    <t>18+ homecare, £ per contact hour</t>
  </si>
  <si>
    <t>65+ care home without nursing, £ per resident per week</t>
  </si>
  <si>
    <t>65+ care with nursing, £ per resident per week</t>
  </si>
  <si>
    <t>Cost of care exercise result (from above)</t>
  </si>
  <si>
    <t>User-weighted averages are calculated from above. The rate for 65+ care with nursing should not have had the NHS funded nursing care rate deducted from it.</t>
  </si>
  <si>
    <t>Average 2021/22 external provider fee rate ​(using iBCF definitions, consistently with 2022/23)</t>
  </si>
  <si>
    <t>See the 'iBCF fee rate definitions' tab.</t>
  </si>
  <si>
    <t>Average 2022/23 external provider fee rate ​(using iBCF definitions)</t>
  </si>
  <si>
    <t>NHS funded nursing care rate 2022/23</t>
  </si>
  <si>
    <t>Not applicable</t>
  </si>
  <si>
    <t>https://www.gov.uk/government/news/increased-funding-for-nursing-in-care-homes</t>
  </si>
  <si>
    <t>Average 2022/23 external provider fee rate with FNC where applicable</t>
  </si>
  <si>
    <t>Hence distance from cost of care exercise result (%)</t>
  </si>
  <si>
    <t>Hence 2022/23 fee uplift compared to 2021/22 (%, excluding FNC)</t>
  </si>
  <si>
    <t xml:space="preserve">(5) Please complete the orange boxes below detailing how you have spent the Fair Cost of Care and Market Sustainability grant for 2022-23. </t>
  </si>
  <si>
    <t>LA code, auto populated</t>
  </si>
  <si>
    <t>LA name, auto populated</t>
  </si>
  <si>
    <t>Fair Cost of Care and Market Sustainability Grant 2022-23. Enter your grant amount below in pounds.</t>
  </si>
  <si>
    <t>(1) Spending associated with fee increases for 18+ domiciliary care (including domiciliary care providers who operate in extra care settings), £</t>
  </si>
  <si>
    <t>Biggest sustainability challenge for 18+ homecare</t>
  </si>
  <si>
    <t>(2) Spending associated with fee increases for 65+ care home places without nursing, £</t>
  </si>
  <si>
    <t>Biggest sustainability challenge for 65+ care home places without nursing</t>
  </si>
  <si>
    <t>(3) Spending associated with fee increases for 65+ care home places with nursing, £</t>
  </si>
  <si>
    <t>Biggest sustainability challenge for 65+ care home places with nursing</t>
  </si>
  <si>
    <t>(4) Spending associated with internal resourcing for implementation activities, £</t>
  </si>
  <si>
    <t>Number of annual FTEs</t>
  </si>
  <si>
    <t>Short description of spend</t>
  </si>
  <si>
    <t>(5) Spending associated with external resourcing for implementation activities, £</t>
  </si>
  <si>
    <t>Short description of spend2</t>
  </si>
  <si>
    <t>(6) Other spending not accounted for in previous columns, £ auto populated</t>
  </si>
  <si>
    <t>Short description of spend3</t>
  </si>
  <si>
    <t>Percentage of spending that is not on fee rates, % auto populated</t>
  </si>
  <si>
    <t xml:space="preserve">Workforce supply </t>
  </si>
  <si>
    <t xml:space="preserve">Fee rate gap to costs of care </t>
  </si>
  <si>
    <t>External consultants</t>
  </si>
  <si>
    <t>Market Sustainability and Fair Cost of Care Fund: Information to be reported by each local authority</t>
  </si>
  <si>
    <t>iBCF fee rate definitions</t>
  </si>
  <si>
    <t xml:space="preserve">The improved Better Care Fund (iBCF) fee rate collection began in Q2 2017/18 following additional Adult Social Care funding announced at Spring Budget 2017. As an in-year collection, it was intended to gather more timely information on fee rates and fee uplifts, and was focused on fee rates paid to external care providers of home care and 65+ care homes for local authority eligible clients as defined below. </t>
  </si>
  <si>
    <t>Health and Wellbeing Boards (HWBs) have reported fee rate information to the Better Care Fund team (formerly known as the Better Care Support Team) at end Q2 2017/18, Q2 2018/19, Q2 2019/20, Q4 2020/21 and Q4 2021/22. The intention is that this fee rate information will be collected as part of the Fair Cost of Care process for 2022/23 onwards.</t>
  </si>
  <si>
    <t>Fee rates for each local authority on GOV.UK for 2020 to 2021</t>
  </si>
  <si>
    <t>Fee rates for each local authority on GOV.UK for earlier years</t>
  </si>
  <si>
    <t>Definitions:</t>
  </si>
  <si>
    <r>
      <t>Reported fee rates should cover average fees paid by your local authority (gross of client contributions/user charges) to external care providers for your local authority's eligible clients.</t>
    </r>
    <r>
      <rPr>
        <sz val="12"/>
        <color rgb="FF000000"/>
        <rFont val="Calibri"/>
        <family val="2"/>
        <charset val="0"/>
        <scheme val="minor"/>
      </rPr>
      <t xml:space="preserve"> The averages will likely need to be calculated from records of payments paid to social care providers and the number of client weeks they relate to, unless you already have suitable management information. </t>
    </r>
  </si>
  <si>
    <r>
      <t xml:space="preserve">We are interested ONLY in the average fees actually received by external care providers for your local authority's eligible supported clients (gross of client contributions/user charges), </t>
    </r>
    <r>
      <rPr>
        <sz val="12"/>
        <color rgb="FF000000"/>
        <rFont val="Calibri"/>
        <family val="2"/>
        <charset val="0"/>
        <scheme val="minor"/>
      </rPr>
      <t>reflecting what your local authority is able to afford.</t>
    </r>
  </si>
  <si>
    <r>
      <t xml:space="preserve"> Specifically the averages SHOULD therefore:</t>
    </r>
    <r>
      <rPr>
        <sz val="12"/>
        <color rgb="FF000000"/>
        <rFont val="Calibri"/>
        <family val="2"/>
        <charset val="0"/>
        <scheme val="minor"/>
      </rPr>
      <t xml:space="preserve"> </t>
    </r>
  </si>
  <si>
    <t>- EXCLUDE/BE NET OF any amounts that you usually include in reported fee rates but are not paid to care providers e.g. your local authority's own staff costs in managing the commissioning of places.</t>
  </si>
  <si>
    <t xml:space="preserve">- EXCLUDE/BE NET OF any amounts that are paid from sources other than eligible local authority funding and client contributions/user charges, i.e. you should EXCLUDE third party top-ups, NHS Funded Nursing Care and full cost paying clients. </t>
  </si>
  <si>
    <t>- EXCLUDE/BE NET OF whole-market COVID-19 support such as Infection Control Fund payments.</t>
  </si>
  <si>
    <t>- INCLUDE/BE GROSS OF client contributions /user charges.</t>
  </si>
  <si>
    <t>- INCLUDE fees paid under spot and block contracts, fees paid under a dynamic purchasing system, payments for travel time in home care, any allowances for external provider staff training, fees directly commissioned by your local authority and fees commissioned by your local authority as part of a Managed Personal Budget.</t>
  </si>
  <si>
    <r>
      <t xml:space="preserve">If you only have average fees at a more detailed breakdown level than the three service types of home care, 65+ residential and 65+ nursing requested below (e.g. you have the more detailed categories of 65+ residential without dementia, 65+ residential with dementia) </t>
    </r>
    <r>
      <rPr>
        <b/>
        <sz val="12"/>
        <color rgb="FF000000"/>
        <rFont val="Calibri"/>
        <family val="2"/>
        <charset val="0"/>
        <scheme val="minor"/>
      </rPr>
      <t>please calculate for each of the three service types an average weighted by the proportion of clients that receive each detailed category:</t>
    </r>
    <r>
      <rPr>
        <sz val="12"/>
        <color rgb="FF000000"/>
        <rFont val="Calibri"/>
        <family val="2"/>
        <charset val="0"/>
        <scheme val="minor"/>
      </rPr>
      <t xml:space="preserve"> </t>
    </r>
  </si>
  <si>
    <t>1. Take the number of clients receiving the service for each detailed category.</t>
  </si>
  <si>
    <t>2. Divide the number of clients receiving the service for each detailed category (e.g. age 65+ residential without dementia, age 65+ residential with dementia) by the total number of clients receiving the relevant service (e.g. age 65+ residential).</t>
  </si>
  <si>
    <t>3. Multiply the resultant proportions from Step 2 by the corresponding fee paid for each detailed category.</t>
  </si>
  <si>
    <t xml:space="preserve">4. For each service type, sum the resultant detailed category figures from Step 3. </t>
  </si>
  <si>
    <t>ONS code</t>
  </si>
  <si>
    <t>Local Authority name</t>
  </si>
  <si>
    <t>E09000002</t>
  </si>
  <si>
    <t>Barking and Dagenham</t>
  </si>
  <si>
    <t>E09000003</t>
  </si>
  <si>
    <t>Barnet</t>
  </si>
  <si>
    <t>E08000016</t>
  </si>
  <si>
    <t>Barnsley</t>
  </si>
  <si>
    <t>E06000022</t>
  </si>
  <si>
    <t>Bath and North East Somerset</t>
  </si>
  <si>
    <t>E06000055</t>
  </si>
  <si>
    <t>Bedford</t>
  </si>
  <si>
    <t>E09000004</t>
  </si>
  <si>
    <t>Bexley</t>
  </si>
  <si>
    <t>E08000025</t>
  </si>
  <si>
    <t>Birmingham</t>
  </si>
  <si>
    <t>E06000008</t>
  </si>
  <si>
    <t>Blackburn with Darwen</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</si>
  <si>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</si>
  <si>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</si>
  <si>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</si>
  <si>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</si>
  <si>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</si>
  <si>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</si>
  <si>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</si>
  <si>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</si>
  <si>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</si>
  <si>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</si>
  <si>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</si>
  <si>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</si>
  <si>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</si>
  <si>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</si>
  <si>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</si>
  <si>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 City of</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</si>
  <si>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</si>
  <si>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</si>
  <si>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</si>
  <si>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</si>
  <si>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</si>
  <si>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</si>
  <si>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</si>
  <si>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</si>
  <si>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</si>
  <si>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</si>
  <si>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</si>
  <si>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</si>
  <si>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</si>
  <si>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</si>
  <si>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</si>
  <si>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</si>
  <si>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</si>
  <si>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</si>
  <si>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</si>
  <si>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</si>
  <si>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</si>
  <si>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t>
  </si>
  <si>
    <t>E06000047</t>
  </si>
  <si>
    <t>County Durham</t>
  </si>
  <si>
    <t>E08000026</t>
  </si>
  <si>
    <t>Coventry</t>
  </si>
  <si>
    <t>E09000008</t>
  </si>
  <si>
    <t>Croydon</t>
  </si>
  <si>
    <t>E10000006</t>
  </si>
  <si>
    <t>Cumbria</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</si>
  <si>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</si>
  <si>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</si>
  <si>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</si>
  <si>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</si>
  <si>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</si>
  <si>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</si>
  <si>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</si>
  <si>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</si>
  <si>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</si>
  <si>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</si>
  <si>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</si>
  <si>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</si>
  <si>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</si>
  <si>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</si>
  <si>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</si>
  <si>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</si>
  <si>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</si>
  <si>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</si>
  <si>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</si>
  <si>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</si>
  <si>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</si>
  <si>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</si>
  <si>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</si>
  <si>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</si>
  <si>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</si>
  <si>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</si>
  <si>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</si>
  <si>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</si>
  <si>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</si>
  <si>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</si>
  <si>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</si>
  <si>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</si>
  <si>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</si>
  <si>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</si>
  <si>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</si>
  <si>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</si>
  <si>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</si>
  <si>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</si>
  <si>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</si>
  <si>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</si>
  <si>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</si>
  <si>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</si>
  <si>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</si>
  <si>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</si>
  <si>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</si>
  <si>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</si>
  <si>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</si>
  <si>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 County of</t>
  </si>
  <si>
    <t>E10000015</t>
  </si>
  <si>
    <t>Hertfordshire</t>
  </si>
  <si>
    <t>E09000017</t>
  </si>
  <si>
    <t>Hillingdon</t>
  </si>
  <si>
    <t>E09000018</t>
  </si>
  <si>
    <t>Hounslow</t>
  </si>
  <si>
    <t>E06000046</t>
  </si>
  <si>
    <t>Isle of Wight</t>
  </si>
  <si>
    <t>E06000053</t>
  </si>
  <si>
    <t>Isles of Scilly</t>
  </si>
  <si>
    <t>E09000019</t>
  </si>
  <si>
    <t>Islington</t>
  </si>
  <si>
    <t>E09000020</t>
  </si>
  <si>
    <t>Kensington and Chelsea</t>
  </si>
  <si>
    <t>E10000016</t>
  </si>
  <si>
    <t>Kent</t>
  </si>
  <si>
    <t>E06000010</t>
  </si>
  <si>
    <t>Kingston upon Hull, City of</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</si>
  <si>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</si>
  <si>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</si>
  <si>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</si>
  <si>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</si>
  <si>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</si>
  <si>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</si>
  <si>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</si>
  <si>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</si>
  <si>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</si>
  <si>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</si>
  <si>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</si>
  <si>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</si>
  <si>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</si>
  <si>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</si>
  <si>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</si>
  <si>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</si>
  <si>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</si>
  <si>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</si>
  <si>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</si>
  <si>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</si>
  <si>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</si>
  <si>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</si>
  <si>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</si>
  <si>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</si>
  <si>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</si>
  <si>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</si>
  <si>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</si>
  <si>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</si>
  <si>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</si>
  <si>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</si>
  <si>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</si>
  <si>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</si>
  <si>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</si>
  <si>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</si>
  <si>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</si>
  <si>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</si>
  <si>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</si>
  <si>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</si>
  <si>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</si>
  <si>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</si>
  <si>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</si>
  <si>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</si>
  <si>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</si>
  <si>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</si>
  <si>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</si>
  <si>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</si>
  <si>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</si>
  <si>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</si>
  <si>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</si>
  <si>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</si>
  <si>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E10000023</t>
  </si>
  <si>
    <t>North Yorkshire</t>
  </si>
  <si>
    <t>E06000057</t>
  </si>
  <si>
    <t>Northumberland</t>
  </si>
  <si>
    <t>E06000018</t>
  </si>
  <si>
    <t>Nottingham</t>
  </si>
  <si>
    <t>E10000024</t>
  </si>
  <si>
    <t>Nottinghamshire</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</si>
  <si>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</si>
  <si>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</si>
  <si>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</si>
  <si>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</si>
  <si>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</si>
  <si>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</si>
  <si>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</si>
  <si>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</si>
  <si>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</si>
  <si>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</si>
  <si>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</si>
  <si>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</si>
  <si>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</si>
  <si>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</si>
  <si>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</si>
  <si>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</si>
  <si>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</si>
  <si>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</si>
  <si>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</si>
  <si>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</si>
  <si>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</si>
  <si>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</si>
  <si>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</si>
  <si>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</si>
  <si>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</si>
  <si>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</si>
  <si>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</si>
  <si>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</si>
  <si>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</si>
  <si>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</si>
  <si>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</si>
  <si>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</si>
  <si>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</si>
  <si>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</si>
  <si>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</si>
  <si>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</si>
  <si>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</si>
  <si>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</si>
  <si>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E10000027</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</si>
  <si>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</si>
  <si>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</si>
  <si>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</si>
  <si>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</si>
  <si>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</si>
  <si>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</si>
  <si>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</si>
  <si>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</si>
  <si>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</si>
  <si>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</si>
  <si>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</si>
  <si>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</si>
  <si>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</si>
  <si>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</si>
  <si>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</si>
  <si>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</si>
  <si>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</si>
  <si>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</si>
  <si>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</si>
  <si>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</si>
  <si>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</si>
  <si>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</si>
  <si>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</si>
  <si>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</si>
  <si>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</si>
  <si>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</si>
  <si>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</si>
  <si>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</si>
  <si>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</si>
  <si>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</si>
  <si>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</si>
  <si>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</si>
  <si>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</si>
  <si>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</si>
  <si>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</si>
  <si>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</si>
  <si>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</si>
  <si>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</si>
  <si>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</si>
  <si>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</si>
  <si>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</si>
  <si>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</si>
  <si>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</si>
  <si>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</si>
  <si>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</si>
  <si>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</si>
  <si>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</si>
  <si>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</si>
  <si>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</si>
  <si>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</si>
  <si>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</si>
  <si>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</si>
  <si>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</si>
  <si>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</si>
  <si>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</si>
  <si>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</si>
  <si>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</si>
  <si>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</si>
  <si>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</si>
  <si>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</si>
  <si>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</si>
  <si>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</si>
  <si>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</si>
  <si>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</si>
  <si>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</si>
  <si>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</si>
  <si>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</si>
  <si>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</si>
  <si>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</si>
  <si>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</si>
  <si>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</si>
  <si>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</si>
  <si>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</si>
  <si>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</si>
  <si>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</si>
  <si>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</si>
  <si>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</si>
  <si>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</si>
  <si>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Options for biggest sustainability challenge</t>
  </si>
  <si>
    <t xml:space="preserve">Quality of care locally </t>
  </si>
  <si>
    <t xml:space="preserve">Switch on of section 18(3) </t>
  </si>
  <si>
    <t xml:space="preserve">Undersupply of care </t>
  </si>
  <si>
    <t>Diversity of provision</t>
  </si>
  <si>
    <t>CATEGORY</t>
  </si>
  <si>
    <t>LANAME</t>
  </si>
  <si>
    <t>CONTACT</t>
  </si>
  <si>
    <t>RES</t>
  </si>
  <si>
    <t>RES-ENH</t>
  </si>
  <si>
    <t>NURS</t>
  </si>
  <si>
    <t>NURS-ENH</t>
  </si>
  <si>
    <t>HOME</t>
  </si>
  <si>
    <t>FEEROW1</t>
  </si>
  <si>
    <t>FEEROW2</t>
  </si>
  <si>
    <t>FEEROW3</t>
  </si>
  <si>
    <t>FEEROW4</t>
  </si>
  <si>
    <t>FEEROW5</t>
  </si>
  <si>
    <t>FEEROW6</t>
  </si>
  <si>
    <t>FEEROW7</t>
  </si>
  <si>
    <t>GRANT</t>
  </si>
  <si>
    <t>INDEX VALUES</t>
  </si>
  <si>
    <t>COMPOSITE</t>
  </si>
  <si>
    <t>NAME</t>
  </si>
  <si>
    <t>laname</t>
  </si>
  <si>
    <t>contact_name</t>
  </si>
  <si>
    <t>contact_email</t>
  </si>
  <si>
    <t>contact_tel</t>
  </si>
  <si>
    <t>res_total_staff</t>
  </si>
  <si>
    <t>res_nurs_staff</t>
  </si>
  <si>
    <t>res_care_staff</t>
  </si>
  <si>
    <t>res_therapy_staff</t>
  </si>
  <si>
    <t>res_activity_staff</t>
  </si>
  <si>
    <t>res_management_staff</t>
  </si>
  <si>
    <t>res_admin_staff</t>
  </si>
  <si>
    <t>res_food_staff</t>
  </si>
  <si>
    <t>res_dom_staff</t>
  </si>
  <si>
    <t>res_maintenance_staff</t>
  </si>
  <si>
    <t>res_other_staff</t>
  </si>
  <si>
    <t>res_total_prem</t>
  </si>
  <si>
    <t>res_fixtures_prem</t>
  </si>
  <si>
    <t>res_maintenance_prem</t>
  </si>
  <si>
    <t>res_furniture_prem</t>
  </si>
  <si>
    <t>res_other_prem</t>
  </si>
  <si>
    <t>res_total_supplies</t>
  </si>
  <si>
    <t>res_food_supplies</t>
  </si>
  <si>
    <t>res_dom_supplies</t>
  </si>
  <si>
    <t>res_med_supplies</t>
  </si>
  <si>
    <t>res_ppe_supplies</t>
  </si>
  <si>
    <t>res_office_supplies</t>
  </si>
  <si>
    <t>res_insurance_supplies</t>
  </si>
  <si>
    <t>res_reg_supplies</t>
  </si>
  <si>
    <t>res_phone_supplies</t>
  </si>
  <si>
    <t>res_council_supplies</t>
  </si>
  <si>
    <t>res_utilities_supplies</t>
  </si>
  <si>
    <t>res_waste_supplies</t>
  </si>
  <si>
    <t>res_transport_supplies</t>
  </si>
  <si>
    <t>res_other_supplies</t>
  </si>
  <si>
    <t>res_total_head</t>
  </si>
  <si>
    <t>res_management_head</t>
  </si>
  <si>
    <t>res_support_head</t>
  </si>
  <si>
    <t>res_hr_head</t>
  </si>
  <si>
    <t>res_other_head</t>
  </si>
  <si>
    <t>res_return_operations</t>
  </si>
  <si>
    <t>res_return_capital</t>
  </si>
  <si>
    <t>res_total</t>
  </si>
  <si>
    <t>res_blank1</t>
  </si>
  <si>
    <t>res_blank2</t>
  </si>
  <si>
    <t>res_no_responses</t>
  </si>
  <si>
    <t>res_no_eligible_locations</t>
  </si>
  <si>
    <t>res_no_res</t>
  </si>
  <si>
    <t>res_no_carer_hours</t>
  </si>
  <si>
    <t>res_no_nurs_hours</t>
  </si>
  <si>
    <t>res_carer_pay</t>
  </si>
  <si>
    <t>res_nurs_pay</t>
  </si>
  <si>
    <t>res_occupancy</t>
  </si>
  <si>
    <t>res_bed_value</t>
  </si>
  <si>
    <t>res_enh_total_staff</t>
  </si>
  <si>
    <t>res_enh_nurs_staff</t>
  </si>
  <si>
    <t>res_enh_care_staff</t>
  </si>
  <si>
    <t>res_enh_therapy_staff</t>
  </si>
  <si>
    <t>res_enh_activity_staff</t>
  </si>
  <si>
    <t>res_enh_management_staff</t>
  </si>
  <si>
    <t>res_enh_admin_staff</t>
  </si>
  <si>
    <t>res_enh_food_staff</t>
  </si>
  <si>
    <t>res_enh_dom_staff</t>
  </si>
  <si>
    <t>res_enh_maintenance_staff</t>
  </si>
  <si>
    <t>res_enh_other_staff</t>
  </si>
  <si>
    <t>res_enh_total_prem</t>
  </si>
  <si>
    <t>res_enh_fixtures_prem</t>
  </si>
  <si>
    <t>res_enh_maintenance_prem</t>
  </si>
  <si>
    <t>res_enh_furniture_prem</t>
  </si>
  <si>
    <t>res_enh_other_prem</t>
  </si>
  <si>
    <t>res_enh_total_supplies</t>
  </si>
  <si>
    <t>res_enh_food_supplies</t>
  </si>
  <si>
    <t>res_enh_dom_supplies</t>
  </si>
  <si>
    <t>res_enh_med_supplies</t>
  </si>
  <si>
    <t>res_enh_ppe_supplies</t>
  </si>
  <si>
    <t>res_enh_office_supplies</t>
  </si>
  <si>
    <t>res_enh_insurance_supplies</t>
  </si>
  <si>
    <t>res_enh_reg_supplies</t>
  </si>
  <si>
    <t>res_enh_phone_supplies</t>
  </si>
  <si>
    <t>res_enh_council_supplies</t>
  </si>
  <si>
    <t>res_enh_utilities_supplies</t>
  </si>
  <si>
    <t>res_enh_waste_supplies</t>
  </si>
  <si>
    <t>res_enh_transport_supplies</t>
  </si>
  <si>
    <t>res_enh_other_supplies</t>
  </si>
  <si>
    <t>res_enh_total_head</t>
  </si>
  <si>
    <t>res_enh_management_head</t>
  </si>
  <si>
    <t>res_enh_support_head</t>
  </si>
  <si>
    <t>res_enh_hr_head</t>
  </si>
  <si>
    <t>res_enh_other_head</t>
  </si>
  <si>
    <t>res_enh_return_operations</t>
  </si>
  <si>
    <t>res_enh_return_capital</t>
  </si>
  <si>
    <t>res_enh_total</t>
  </si>
  <si>
    <t>res_enh_blank1</t>
  </si>
  <si>
    <t>res_enh_blank2</t>
  </si>
  <si>
    <t>res_enh_no_responses</t>
  </si>
  <si>
    <t>res_enh_no_eligible_locations</t>
  </si>
  <si>
    <t>res_enh_no_res</t>
  </si>
  <si>
    <t>res_enh_no_carer_hours</t>
  </si>
  <si>
    <t>res_enh_no_nurs_hours</t>
  </si>
  <si>
    <t>res_enh_carer_pay</t>
  </si>
  <si>
    <t>res_enh_nurs_pay</t>
  </si>
  <si>
    <t>res_enh_occupancy</t>
  </si>
  <si>
    <t>res_enh_bed_value</t>
  </si>
  <si>
    <t>nurs_total_staff</t>
  </si>
  <si>
    <t>nurs_nurs_staff</t>
  </si>
  <si>
    <t>nurs_care_staff</t>
  </si>
  <si>
    <t>nurs_therapy_staff</t>
  </si>
  <si>
    <t>nurs_activity_staff</t>
  </si>
  <si>
    <t>nurs_management_staff</t>
  </si>
  <si>
    <t>nurs_admin_staff</t>
  </si>
  <si>
    <t>nurs_food_staff</t>
  </si>
  <si>
    <t>nurs_dom_staff</t>
  </si>
  <si>
    <t>nurs_maintenance_staff</t>
  </si>
  <si>
    <t>nurs_other_staff</t>
  </si>
  <si>
    <t>nurs_total_prem</t>
  </si>
  <si>
    <t>nurs_fixtures_prem</t>
  </si>
  <si>
    <t>nurs_maintenance_prem</t>
  </si>
  <si>
    <t>nurs_furniture_prem</t>
  </si>
  <si>
    <t>nurs_other_prem</t>
  </si>
  <si>
    <t>nurs_total_supplies</t>
  </si>
  <si>
    <t>nurs_food_supplies</t>
  </si>
  <si>
    <t>nurs_dom_supplies</t>
  </si>
  <si>
    <t>nurs_med_supplies</t>
  </si>
  <si>
    <t>nurs_ppe_supplies</t>
  </si>
  <si>
    <t>nurs_office_supplies</t>
  </si>
  <si>
    <t>nurs_insurance_supplies</t>
  </si>
  <si>
    <t>nurs_reg_supplies</t>
  </si>
  <si>
    <t>nurs_phone_supplies</t>
  </si>
  <si>
    <t>nurs_council_supplies</t>
  </si>
  <si>
    <t>nurs_utilities_supplies</t>
  </si>
  <si>
    <t>nurs_waste_supplies</t>
  </si>
  <si>
    <t>nurs_transport_supplies</t>
  </si>
  <si>
    <t>nurs_other_supplies</t>
  </si>
  <si>
    <t>nurs_total_head</t>
  </si>
  <si>
    <t>nurs_management_head</t>
  </si>
  <si>
    <t>nurs_support_head</t>
  </si>
  <si>
    <t>nurs_hr_head</t>
  </si>
  <si>
    <t>nurs_other_head</t>
  </si>
  <si>
    <t>nurs_return_operations</t>
  </si>
  <si>
    <t>nurs_return_capital</t>
  </si>
  <si>
    <t>nurs_total</t>
  </si>
  <si>
    <t>nurs_blank1</t>
  </si>
  <si>
    <t>nurs_blank2</t>
  </si>
  <si>
    <t>nurs_no_responses</t>
  </si>
  <si>
    <t>nurs_no_eligible_locations</t>
  </si>
  <si>
    <t>nurs_no_res</t>
  </si>
  <si>
    <t>nurs_no_carer_hours</t>
  </si>
  <si>
    <t>nurs_no_nurs_hours</t>
  </si>
  <si>
    <t>nurs_carer_pay</t>
  </si>
  <si>
    <t>nurs_nurs_pay</t>
  </si>
  <si>
    <t>nurs_occupancy</t>
  </si>
  <si>
    <t>nurs_bed_value</t>
  </si>
  <si>
    <t>nurs_enh_total_staff</t>
  </si>
  <si>
    <t>nurs_enh_nurs_staff</t>
  </si>
  <si>
    <t>nurs_enh_care_staff</t>
  </si>
  <si>
    <t>nurs_enh_therapy_staff</t>
  </si>
  <si>
    <t>nurs_enh_activity_staff</t>
  </si>
  <si>
    <t>nurs_enh_management_staff</t>
  </si>
  <si>
    <t>nurs_enh_admin_staff</t>
  </si>
  <si>
    <t>nurs_enh_food_staff</t>
  </si>
  <si>
    <t>nurs_enh_dom_staff</t>
  </si>
  <si>
    <t>nurs_enh_maintenance_staff</t>
  </si>
  <si>
    <t>nurs_enh_other_staff</t>
  </si>
  <si>
    <t>nurs_enh_total_prem</t>
  </si>
  <si>
    <t>nurs_enh_fixtures_prem</t>
  </si>
  <si>
    <t>nurs_enh_maintenance_prem</t>
  </si>
  <si>
    <t>nurs_enh_furniture_prem</t>
  </si>
  <si>
    <t>nurs_enh_other_prem</t>
  </si>
  <si>
    <t>nurs_enh_total_supplies</t>
  </si>
  <si>
    <t>nurs_enh_food_supplies</t>
  </si>
  <si>
    <t>nurs_enh_dom_supplies</t>
  </si>
  <si>
    <t>nurs_enh_med_supplies</t>
  </si>
  <si>
    <t>nurs_enh_ppe_supplies</t>
  </si>
  <si>
    <t>nurs_enh_office_supplies</t>
  </si>
  <si>
    <t>nurs_enh_insurance_supplies</t>
  </si>
  <si>
    <t>nurs_enh_reg_supplies</t>
  </si>
  <si>
    <t>nurs_enh_phone_supplies</t>
  </si>
  <si>
    <t>nurs_enh_council_supplies</t>
  </si>
  <si>
    <t>nurs_enh_utilities_supplies</t>
  </si>
  <si>
    <t>nurs_enh_waste_supplies</t>
  </si>
  <si>
    <t>nurs_enh_transport_supplies</t>
  </si>
  <si>
    <t>nurs_enh_other_supplies</t>
  </si>
  <si>
    <t>nurs_enh_total_head</t>
  </si>
  <si>
    <t>nurs_enh_management_head</t>
  </si>
  <si>
    <t>nurs_enh_support_head</t>
  </si>
  <si>
    <t>nurs_enh_hr_head</t>
  </si>
  <si>
    <t>nurs_enh_other_head</t>
  </si>
  <si>
    <t>nurs_enh_return_operations</t>
  </si>
  <si>
    <t>nurs_enh_return_capital</t>
  </si>
  <si>
    <t>nurs_enh_total</t>
  </si>
  <si>
    <t>nurs_enh_blank1</t>
  </si>
  <si>
    <t>nurs_enh_blank2</t>
  </si>
  <si>
    <t>nurs_enh_no_responses</t>
  </si>
  <si>
    <t>nurs_enh_no_eligible_locations</t>
  </si>
  <si>
    <t>nurs_enh_no_res</t>
  </si>
  <si>
    <t>nurs_enh_no_carer_hours</t>
  </si>
  <si>
    <t>nurs_enh_no_nurs_hours</t>
  </si>
  <si>
    <t>nurs_enh_carer_pay</t>
  </si>
  <si>
    <t>nurs_enh_nurs_pay</t>
  </si>
  <si>
    <t>nurs_enh_occupancy</t>
  </si>
  <si>
    <t>nurs_enh_bed_value</t>
  </si>
  <si>
    <t>dom_total_staff</t>
  </si>
  <si>
    <t>dom_direct_staff</t>
  </si>
  <si>
    <t>dom_travel_staff</t>
  </si>
  <si>
    <t>dom_mileage_staff</t>
  </si>
  <si>
    <t>dom_ppe_staff</t>
  </si>
  <si>
    <t>dom_training_staff</t>
  </si>
  <si>
    <t>dom_holiday_staff</t>
  </si>
  <si>
    <t>dom_noncontract_staff</t>
  </si>
  <si>
    <t>dom_health_staff</t>
  </si>
  <si>
    <t>dom_termination_staff</t>
  </si>
  <si>
    <t>dom_ni_staff</t>
  </si>
  <si>
    <t>dom_pen_staff</t>
  </si>
  <si>
    <t>dom_total_business</t>
  </si>
  <si>
    <t>dom_back_business</t>
  </si>
  <si>
    <t>dom_travel_business</t>
  </si>
  <si>
    <t>dom_property_business</t>
  </si>
  <si>
    <t>dom_hr_business</t>
  </si>
  <si>
    <t>dom_training_business</t>
  </si>
  <si>
    <t>dom_it_business</t>
  </si>
  <si>
    <t>dom_phone_business</t>
  </si>
  <si>
    <t>dom_stationery_business</t>
  </si>
  <si>
    <t>dom_insurance_business</t>
  </si>
  <si>
    <t>dom_prof_business</t>
  </si>
  <si>
    <t>dom_marketing_business</t>
  </si>
  <si>
    <t>dom_audit_business</t>
  </si>
  <si>
    <t>dom_uniform_business</t>
  </si>
  <si>
    <t>dom_tech_business</t>
  </si>
  <si>
    <t>dom_head_business</t>
  </si>
  <si>
    <t>dom_other_head_business</t>
  </si>
  <si>
    <t>dom_cqc_business</t>
  </si>
  <si>
    <t>dom_return_operations</t>
  </si>
  <si>
    <t>dom_total</t>
  </si>
  <si>
    <t>dom_blank1</t>
  </si>
  <si>
    <t>dom_blank2</t>
  </si>
  <si>
    <t>dom_no_responses</t>
  </si>
  <si>
    <t>dom_no_eligible</t>
  </si>
  <si>
    <t>dom_carer_pay</t>
  </si>
  <si>
    <t>dom_min_travel</t>
  </si>
  <si>
    <t>dom_mileage_pay</t>
  </si>
  <si>
    <t>dom_carer_hours</t>
  </si>
  <si>
    <t>dom_cost_care</t>
  </si>
  <si>
    <t>res_cost_care</t>
  </si>
  <si>
    <t>nurs_cost_care</t>
  </si>
  <si>
    <t>dom_fee_rate_ibcf_2122</t>
  </si>
  <si>
    <t>res_fee_rate_ibcf_2122</t>
  </si>
  <si>
    <t>nurs_fee_rate_ibcf_2122</t>
  </si>
  <si>
    <t>dom_fee_rate_ibcf</t>
  </si>
  <si>
    <t>res_fee_rate_ibcf</t>
  </si>
  <si>
    <t>nurs_fee_rate_ibcf</t>
  </si>
  <si>
    <t>dom_fnc</t>
  </si>
  <si>
    <t>res_fnc</t>
  </si>
  <si>
    <t>nurs_fnc</t>
  </si>
  <si>
    <t>dom_fee_rate_final</t>
  </si>
  <si>
    <t>res_fee_rate_final</t>
  </si>
  <si>
    <t>nurs_fee_rate_final</t>
  </si>
  <si>
    <t>dom_fee_diff</t>
  </si>
  <si>
    <t>res_fee_dif</t>
  </si>
  <si>
    <t>nurs_fee_diff</t>
  </si>
  <si>
    <t>dom_fee_uplift</t>
  </si>
  <si>
    <t>res_fee_uplift</t>
  </si>
  <si>
    <t>nurs_fee_uplift</t>
  </si>
  <si>
    <t>grant_laonscode</t>
  </si>
  <si>
    <t>grant_laname</t>
  </si>
  <si>
    <t>grant_2223</t>
  </si>
  <si>
    <t>dom_spend_increase</t>
  </si>
  <si>
    <t>dom_sust_challenge</t>
  </si>
  <si>
    <t>res_spend_increase</t>
  </si>
  <si>
    <t>res_sust_challenge</t>
  </si>
  <si>
    <t>nurs_spend_increase</t>
  </si>
  <si>
    <t>nurs_sust_challenge</t>
  </si>
  <si>
    <t>internal_spend_increase</t>
  </si>
  <si>
    <t>no_ftes</t>
  </si>
  <si>
    <t>internal_spend_descrip</t>
  </si>
  <si>
    <t>external_spend_increase</t>
  </si>
  <si>
    <t>external_spend_descrip</t>
  </si>
  <si>
    <t>other_spend</t>
  </si>
  <si>
    <t>other_spend_descrip</t>
  </si>
  <si>
    <t>non_fee_spend</t>
  </si>
  <si>
    <t>VALUES</t>
  </si>
</sst>
</file>

<file path=xl/styles.xml><?xml version="1.0" encoding="utf-8"?>
<styleSheet xmlns:mc="http://schemas.openxmlformats.org/markup-compatibility/2006" xmlns:x14ac="http://schemas.microsoft.com/office/spreadsheetml/2009/9/ac" xmlns="http://schemas.openxmlformats.org/spreadsheetml/2006/main" mc:Ignorable="x14ac">
  <numFmts count="2">
    <numFmt numFmtId="164" formatCode="&quot;£&quot;#,##0.00"/>
    <numFmt numFmtId="165" formatCode="&quot;£&quot;#,##0"/>
  </numFmts>
  <fonts count="24">
    <font>
      <sz val="11"/>
      <color theme="1"/>
      <name val="Calibri"/>
      <family val="2"/>
      <charset val="0"/>
      <scheme val="minor"/>
    </font>
    <font>
      <b/>
      <sz val="15"/>
      <color theme="3"/>
      <name val="Calibri"/>
      <family val="2"/>
      <charset val="0"/>
      <scheme val="minor"/>
    </font>
    <font>
      <b/>
      <sz val="13"/>
      <color theme="3"/>
      <name val="Calibri"/>
      <family val="2"/>
      <charset val="0"/>
      <scheme val="minor"/>
    </font>
    <font>
      <b/>
      <sz val="11"/>
      <color theme="3"/>
      <name val="Calibri"/>
      <family val="2"/>
      <charset val="0"/>
      <scheme val="minor"/>
    </font>
    <font>
      <sz val="11"/>
      <color theme="1"/>
      <name val="Calibri"/>
      <family val="2"/>
      <charset val="0"/>
      <scheme val="minor"/>
    </font>
    <font>
      <sz val="11"/>
      <color theme="0"/>
      <name val="Calibri"/>
      <family val="2"/>
      <charset val="0"/>
      <scheme val="minor"/>
    </font>
    <font>
      <b/>
      <sz val="15"/>
      <color theme="1"/>
      <name val="Calibri"/>
      <family val="2"/>
      <charset val="0"/>
      <scheme val="minor"/>
    </font>
    <font>
      <sz val="12"/>
      <color theme="1"/>
      <name val="Calibri"/>
      <family val="2"/>
      <charset val="0"/>
      <scheme val="minor"/>
    </font>
    <font>
      <b/>
      <sz val="12"/>
      <color rgb="FFC00000"/>
      <name val="Calibri"/>
      <family val="2"/>
      <charset val="0"/>
      <scheme val="minor"/>
    </font>
    <font>
      <b/>
      <sz val="15"/>
      <name val="Calibri"/>
      <family val="2"/>
      <charset val="0"/>
      <scheme val="minor"/>
    </font>
    <font>
      <sz val="12"/>
      <color rgb="FF000000"/>
      <name val="Calibri"/>
      <family val="2"/>
      <charset val="0"/>
      <scheme val="minor"/>
    </font>
    <font>
      <b/>
      <sz val="12"/>
      <color rgb="FF000000"/>
      <name val="Calibri"/>
      <family val="2"/>
      <charset val="0"/>
      <scheme val="minor"/>
    </font>
    <font>
      <b/>
      <sz val="12"/>
      <name val="Calibri"/>
      <family val="2"/>
      <charset val="0"/>
      <scheme val="minor"/>
    </font>
    <font>
      <sz val="12"/>
      <name val="Calibri"/>
      <family val="2"/>
      <charset val="0"/>
      <scheme val="minor"/>
    </font>
    <font>
      <b/>
      <sz val="13"/>
      <name val="Calibri"/>
      <family val="2"/>
      <charset val="0"/>
      <scheme val="minor"/>
    </font>
    <font>
      <b/>
      <sz val="12"/>
      <color theme="1"/>
      <name val="Arial"/>
      <family val="2"/>
      <charset val="0"/>
    </font>
    <font>
      <b/>
      <sz val="12"/>
      <color theme="1"/>
      <name val="Calibri"/>
      <family val="2"/>
      <charset val="0"/>
      <scheme val="minor"/>
    </font>
    <font>
      <b/>
      <sz val="12"/>
      <color rgb="FFFF0000"/>
      <name val="Calibri"/>
      <family val="2"/>
      <charset val="0"/>
      <scheme val="minor"/>
    </font>
    <font>
      <sz val="12"/>
      <color theme="1"/>
      <name val="Arial"/>
      <family val="2"/>
      <charset val="0"/>
    </font>
    <font>
      <b/>
      <sz val="12"/>
      <name val="Arial"/>
      <family val="2"/>
      <charset val="0"/>
    </font>
    <font>
      <b/>
      <sz val="12"/>
      <color theme="0"/>
      <name val="Calibri"/>
      <family val="2"/>
      <charset val="0"/>
      <scheme val="minor"/>
    </font>
    <font>
      <sz val="12"/>
      <color theme="0"/>
      <name val="Calibri"/>
      <family val="2"/>
      <charset val="0"/>
      <scheme val="minor"/>
    </font>
    <font>
      <u val="single"/>
      <sz val="11"/>
      <color theme="10"/>
      <name val="Calibri"/>
      <family val="2"/>
      <charset val="0"/>
      <scheme val="minor"/>
    </font>
    <font>
      <u val="single"/>
      <sz val="12"/>
      <color theme="10"/>
      <name val="Calibri"/>
      <family val="2"/>
      <charset val="0"/>
      <scheme val="minor"/>
    </font>
  </fonts>
  <fills count="10">
    <fill>
      <patternFill patternType="none">
        <fgColor indexed="64"/>
        <bgColor indexed="65"/>
      </patternFill>
    </fill>
    <fill>
      <patternFill patternType="gray125">
        <fgColor indexed="64"/>
        <bgColor indexed="65"/>
      </patternFill>
    </fill>
    <fill>
      <patternFill patternType="solid">
        <fgColor theme="2"/>
        <bgColor indexed="64"/>
      </patternFill>
    </fill>
    <fill>
      <patternFill patternType="solid">
        <fgColor rgb="FFFFC000"/>
        <bgColor indexed="64"/>
      </patternFill>
    </fill>
    <fill>
      <patternFill patternType="solid">
        <fgColor theme="5"/>
        <bgColor indexed="64"/>
      </patternFill>
    </fill>
    <fill>
      <patternFill patternType="solid">
        <fgColor theme="0" tint="-0.0499893185216834"/>
        <bgColor indexed="64"/>
      </patternFill>
    </fill>
    <fill>
      <patternFill patternType="solid">
        <fgColor theme="7" tint="0.39997558519241921"/>
        <bgColor indexed="64"/>
      </patternFill>
    </fill>
    <fill>
      <patternFill patternType="solid">
        <fgColor theme="1"/>
        <bgColor indexed="64"/>
      </patternFill>
    </fill>
    <fill>
      <patternFill patternType="solid">
        <fgColor theme="2"/>
        <bgColor theme="0" tint="-0.14999847407452621"/>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theme="1"/>
      </bottom>
      <diagonal/>
    </border>
  </borders>
  <cellStyleXfs count="95">
    <xf numFmtId="0" fontId="0" fillId="0" borderId="0"/>
    <xf numFmtId="9" fontId="0" fillId="0" borderId="0" applyAlignment="0" applyBorder="0" applyFont="0" applyFill="0" applyProtection="0"/>
    <xf numFmtId="0" fontId="1" fillId="0" borderId="1" applyAlignment="0" applyNumberFormat="0" applyFill="0" applyProtection="0"/>
    <xf numFmtId="0" fontId="2" fillId="0" borderId="2" applyAlignment="0" applyNumberFormat="0" applyFill="0" applyProtection="0"/>
    <xf numFmtId="0" fontId="3" fillId="0" borderId="3" applyAlignment="0" applyNumberFormat="0" applyFill="0" applyProtection="0"/>
    <xf numFmtId="0" fontId="22" fillId="0" borderId="0" applyAlignment="0" applyBorder="0" applyNumberFormat="0" applyFill="0" applyProtection="0"/>
  </cellStyleXfs>
  <cellXfs>
    <xf numFmtId="0" fontId="0" fillId="0" borderId="0" xfId="0"/>
    <xf numFmtId="0" fontId="6" fillId="0" borderId="0" xfId="0" applyFont="1"/>
    <xf numFmtId="0" fontId="7" fillId="0" borderId="0" xfId="0" applyFont="1"/>
    <xf numFmtId="0" fontId="8" fillId="0" borderId="0" xfId="0" applyFont="1"/>
    <xf numFmtId="0" fontId="9" fillId="0" borderId="1" xfId="2" applyBorder="1" applyFont="1"/>
    <xf numFmtId="0" fontId="10" fillId="0" borderId="0" xfId="0" applyFont="1"/>
    <xf numFmtId="0" fontId="11" fillId="0" borderId="0" xfId="0" applyFont="1"/>
    <xf numFmtId="0" fontId="12" fillId="2" borderId="0" xfId="0" applyFont="1" applyFill="1"/>
    <xf numFmtId="0" fontId="13" fillId="2" borderId="0" xfId="0" applyFont="1" applyFill="1"/>
    <xf numFmtId="0" fontId="10" fillId="0" borderId="4" xfId="0" applyBorder="1" applyFont="1"/>
    <xf numFmtId="0" fontId="7" fillId="3" borderId="4" xfId="0" applyBorder="1" applyFont="1" applyFill="1" applyProtection="1">
      <protection locked="0"/>
    </xf>
    <xf numFmtId="0" fontId="10" fillId="0" borderId="5" xfId="0" applyBorder="1" applyFont="1"/>
    <xf numFmtId="0" fontId="7" fillId="3" borderId="5" xfId="0" applyBorder="1" applyFont="1" applyFill="1" applyProtection="1">
      <protection locked="0"/>
    </xf>
    <xf numFmtId="49" fontId="7" fillId="3" borderId="4" xfId="0" applyBorder="1" applyFont="1" applyNumberFormat="1" applyFill="1" applyProtection="1">
      <protection locked="0"/>
    </xf>
    <xf numFmtId="0" fontId="14" fillId="0" borderId="2" xfId="3" applyBorder="1" applyFont="1"/>
    <xf numFmtId="0" fontId="12" fillId="2" borderId="6" xfId="0" applyAlignment="1" applyBorder="1" applyFont="1" applyFill="1">
      <alignment wrapText="1"/>
    </xf>
    <xf numFmtId="0" fontId="12" fillId="2" borderId="7" xfId="0" applyAlignment="1" applyBorder="1" applyFont="1" applyFill="1">
      <alignment wrapText="1"/>
    </xf>
    <xf numFmtId="0" fontId="12" fillId="2" borderId="8" xfId="0" applyAlignment="1" applyBorder="1" applyFont="1" applyFill="1">
      <alignment wrapText="1"/>
    </xf>
    <xf numFmtId="0" fontId="15" fillId="0" borderId="9" xfId="0" applyAlignment="1" applyBorder="1" applyFont="1">
      <alignment horizontal="left" vertical="center"/>
    </xf>
    <xf numFmtId="164" fontId="16" fillId="4" borderId="5" xfId="0" applyBorder="1" applyFont="1" applyNumberFormat="1" applyFill="1" applyProtection="1">
      <protection locked="0"/>
    </xf>
    <xf numFmtId="0" fontId="13" fillId="0" borderId="0" xfId="0" applyFont="1"/>
    <xf numFmtId="0" fontId="17" fillId="0" borderId="0" xfId="0" applyFont="1"/>
    <xf numFmtId="0" fontId="18" fillId="0" borderId="9" xfId="0" applyAlignment="1" applyBorder="1" applyFont="1">
      <alignment horizontal="left" vertical="center" indent="4"/>
    </xf>
    <xf numFmtId="164" fontId="7" fillId="3" borderId="5" xfId="0" applyBorder="1" applyFont="1" applyNumberFormat="1" applyFill="1" applyProtection="1">
      <protection locked="0"/>
    </xf>
    <xf numFmtId="164" fontId="7" fillId="3" borderId="10" xfId="0" applyBorder="1" applyFont="1" applyNumberFormat="1" applyFill="1" applyProtection="1">
      <protection locked="0"/>
    </xf>
    <xf numFmtId="0" fontId="15" fillId="0" borderId="11" xfId="0" applyAlignment="1" applyBorder="1" applyFont="1">
      <alignment horizontal="left" vertical="center"/>
    </xf>
    <xf numFmtId="164" fontId="16" fillId="0" borderId="4" xfId="0" applyBorder="1" applyFont="1" applyNumberFormat="1"/>
    <xf numFmtId="0" fontId="15" fillId="0" borderId="12" xfId="0" applyAlignment="1" applyBorder="1" applyFont="1">
      <alignment horizontal="left" vertical="center" indent="5"/>
    </xf>
    <xf numFmtId="164" fontId="16" fillId="0" borderId="12" xfId="0" applyBorder="1" applyFont="1" applyNumberFormat="1"/>
    <xf numFmtId="0" fontId="12" fillId="2" borderId="6" xfId="0" applyAlignment="1" applyBorder="1" applyFont="1" applyFill="1">
      <alignment horizontal="left" vertical="center" wrapText="1"/>
    </xf>
    <xf numFmtId="0" fontId="18" fillId="0" borderId="9" xfId="0" applyAlignment="1" applyBorder="1" applyFont="1">
      <alignment horizontal="left" vertical="center"/>
    </xf>
    <xf numFmtId="1" fontId="7" fillId="3" borderId="5" xfId="0" applyBorder="1" applyFont="1" applyNumberFormat="1" applyFill="1" applyProtection="1">
      <protection locked="0"/>
    </xf>
    <xf numFmtId="1" fontId="7" fillId="3" borderId="10" xfId="0" applyBorder="1" applyFont="1" applyNumberFormat="1" applyFill="1" applyProtection="1">
      <protection locked="0"/>
    </xf>
    <xf numFmtId="9" fontId="7" fillId="3" borderId="5" xfId="1" applyBorder="1" applyFont="1" applyNumberFormat="1" applyFill="1" applyProtection="1">
      <protection locked="0"/>
    </xf>
    <xf numFmtId="9" fontId="7" fillId="3" borderId="10" xfId="1" applyBorder="1" applyFont="1" applyNumberFormat="1" applyFill="1" applyProtection="1">
      <protection locked="0"/>
    </xf>
    <xf numFmtId="0" fontId="18" fillId="0" borderId="11" xfId="0" applyAlignment="1" applyBorder="1" applyFont="1">
      <alignment horizontal="left" vertical="center"/>
    </xf>
    <xf numFmtId="164" fontId="7" fillId="3" borderId="4" xfId="0" applyBorder="1" applyFont="1" applyNumberFormat="1" applyFill="1" applyProtection="1">
      <protection locked="0"/>
    </xf>
    <xf numFmtId="164" fontId="7" fillId="3" borderId="13" xfId="0" applyBorder="1" applyFont="1" applyNumberFormat="1" applyFill="1" applyProtection="1">
      <protection locked="0"/>
    </xf>
    <xf numFmtId="0" fontId="12" fillId="0" borderId="3" xfId="4" applyBorder="1" applyFont="1"/>
    <xf numFmtId="164" fontId="16" fillId="4" borderId="10" xfId="0" applyBorder="1" applyFont="1" applyNumberFormat="1" applyFill="1" applyProtection="1">
      <protection locked="0"/>
    </xf>
    <xf numFmtId="0" fontId="15" fillId="0" borderId="9" xfId="0" applyAlignment="1" applyBorder="1" applyFont="1">
      <alignment horizontal="left"/>
    </xf>
    <xf numFmtId="0" fontId="15" fillId="0" borderId="11" xfId="0" applyAlignment="1" applyBorder="1" applyFont="1">
      <alignment horizontal="left"/>
    </xf>
    <xf numFmtId="164" fontId="16" fillId="0" borderId="13" xfId="0" applyBorder="1" applyFont="1" applyNumberFormat="1"/>
    <xf numFmtId="0" fontId="15" fillId="0" borderId="12" xfId="0" applyAlignment="1" applyBorder="1" applyFont="1">
      <alignment horizontal="left" indent="5"/>
    </xf>
    <xf numFmtId="0" fontId="19" fillId="2" borderId="6" xfId="0" applyAlignment="1" applyBorder="1" applyFont="1" applyFill="1">
      <alignment horizontal="left" vertical="center" wrapText="1"/>
    </xf>
    <xf numFmtId="1" fontId="7" fillId="3" borderId="13" xfId="0" applyBorder="1" applyFont="1" applyNumberFormat="1" applyFill="1" applyProtection="1">
      <protection locked="0"/>
    </xf>
    <xf numFmtId="0" fontId="13" fillId="2" borderId="6" xfId="0" applyBorder="1" applyFont="1" applyFill="1"/>
    <xf numFmtId="0" fontId="13" fillId="2" borderId="7" xfId="0" applyAlignment="1" applyBorder="1" applyFont="1" applyFill="1">
      <alignment wrapText="1"/>
    </xf>
    <xf numFmtId="0" fontId="13" fillId="2" borderId="8" xfId="0" applyAlignment="1" applyBorder="1" applyFont="1" applyFill="1">
      <alignment wrapText="1"/>
    </xf>
    <xf numFmtId="0" fontId="11" fillId="0" borderId="9" xfId="0" applyBorder="1" applyFont="1"/>
    <xf numFmtId="164" fontId="16" fillId="5" borderId="5" xfId="0" applyBorder="1" applyFont="1" applyNumberFormat="1" applyFill="1"/>
    <xf numFmtId="164" fontId="16" fillId="5" borderId="10" xfId="0" applyBorder="1" applyFont="1" applyNumberFormat="1" applyFill="1"/>
    <xf numFmtId="0" fontId="7" fillId="0" borderId="9" xfId="0" applyAlignment="1" applyBorder="1" applyFont="1">
      <alignment wrapText="1"/>
    </xf>
    <xf numFmtId="164" fontId="16" fillId="3" borderId="5" xfId="0" applyBorder="1" applyFont="1" applyNumberFormat="1" applyFill="1" applyProtection="1">
      <protection locked="0"/>
    </xf>
    <xf numFmtId="0" fontId="7" fillId="0" borderId="9" xfId="0" applyBorder="1" applyFont="1"/>
    <xf numFmtId="164" fontId="16" fillId="3" borderId="10" xfId="0" applyBorder="1" applyFont="1" applyNumberFormat="1" applyFill="1" applyProtection="1">
      <protection locked="0"/>
    </xf>
    <xf numFmtId="0" fontId="10" fillId="0" borderId="11" xfId="0" applyBorder="1" applyFont="1"/>
    <xf numFmtId="164" fontId="7" fillId="5" borderId="5" xfId="0" applyBorder="1" applyFont="1" applyNumberFormat="1" applyFill="1"/>
    <xf numFmtId="164" fontId="7" fillId="5" borderId="10" xfId="0" applyBorder="1" applyFont="1" applyNumberFormat="1" applyFill="1"/>
    <xf numFmtId="0" fontId="11" fillId="0" borderId="11" xfId="0" applyBorder="1" applyFont="1"/>
    <xf numFmtId="0" fontId="7" fillId="0" borderId="5" xfId="0" applyBorder="1" applyFont="1"/>
    <xf numFmtId="10" fontId="7" fillId="5" borderId="5" xfId="1" applyBorder="1" applyFont="1" applyNumberFormat="1" applyFill="1"/>
    <xf numFmtId="0" fontId="12" fillId="2" borderId="6" xfId="0" applyBorder="1" applyFont="1" applyFill="1"/>
    <xf numFmtId="0" fontId="12" fillId="2" borderId="7" xfId="0" applyBorder="1" applyFont="1" applyFill="1"/>
    <xf numFmtId="165" fontId="12" fillId="2" borderId="7" xfId="0" applyAlignment="1" applyBorder="1" applyFont="1" applyNumberFormat="1" applyFill="1">
      <alignment horizontal="left" wrapText="1"/>
    </xf>
    <xf numFmtId="0" fontId="7" fillId="5" borderId="11" xfId="0" applyBorder="1" applyFont="1" applyFill="1"/>
    <xf numFmtId="0" fontId="7" fillId="5" borderId="4" xfId="0" applyBorder="1" applyFont="1" applyFill="1"/>
    <xf numFmtId="165" fontId="7" fillId="3" borderId="4" xfId="0" applyBorder="1" applyFont="1" applyNumberFormat="1" applyFill="1" applyProtection="1">
      <protection locked="0"/>
    </xf>
    <xf numFmtId="165" fontId="7" fillId="3" borderId="4" xfId="0" applyAlignment="1" applyBorder="1" applyFont="1" applyNumberFormat="1" applyFill="1" applyProtection="1">
      <alignment horizontal="left"/>
      <protection locked="0"/>
    </xf>
    <xf numFmtId="0" fontId="7" fillId="6" borderId="4" xfId="0" applyAlignment="1" applyBorder="1" applyFont="1" applyFill="1" applyProtection="1">
      <alignment horizontal="left"/>
      <protection locked="0"/>
    </xf>
    <xf numFmtId="0" fontId="7" fillId="3" borderId="4" xfId="0" applyAlignment="1" applyBorder="1" applyFont="1" applyFill="1" applyProtection="1">
      <alignment horizontal="left"/>
      <protection locked="0"/>
    </xf>
    <xf numFmtId="165" fontId="7" fillId="5" borderId="4" xfId="0" applyAlignment="1" applyBorder="1" applyFont="1" applyNumberFormat="1" applyFill="1">
      <alignment horizontal="left"/>
    </xf>
    <xf numFmtId="10" fontId="7" fillId="5" borderId="13" xfId="1" applyAlignment="1" applyBorder="1" applyFont="1" applyNumberFormat="1" applyFill="1">
      <alignment horizontal="left"/>
    </xf>
    <xf numFmtId="0" fontId="20" fillId="7" borderId="0" xfId="0" applyFont="1" applyFill="1"/>
    <xf numFmtId="0" fontId="21" fillId="7" borderId="0" xfId="0" applyFont="1" applyFill="1"/>
    <xf numFmtId="0" fontId="5" fillId="7" borderId="0" xfId="0" applyFont="1" applyFill="1"/>
    <xf numFmtId="0" fontId="0" fillId="7" borderId="0" xfId="0" applyFill="1"/>
    <xf numFmtId="0" fontId="7" fillId="0" borderId="0" xfId="0" applyAlignment="1" applyFont="1">
      <alignment vertical="top" wrapText="1"/>
    </xf>
    <xf numFmtId="0" fontId="23" fillId="0" borderId="0" xfId="5" applyAlignment="1" applyFont="1">
      <alignment vertical="top"/>
    </xf>
    <xf numFmtId="0" fontId="7" fillId="0" borderId="0" xfId="0" applyAlignment="1" applyFont="1">
      <alignment vertical="top"/>
    </xf>
    <xf numFmtId="0" fontId="16" fillId="0" borderId="0" xfId="0" applyAlignment="1" applyFont="1">
      <alignment vertical="top"/>
    </xf>
    <xf numFmtId="0" fontId="11" fillId="0" borderId="0" xfId="0" applyAlignment="1" applyFont="1">
      <alignment vertical="top" wrapText="1"/>
    </xf>
    <xf numFmtId="0" fontId="0" fillId="0" borderId="0" xfId="0" applyAlignment="1">
      <alignment wrapText="1"/>
    </xf>
    <xf numFmtId="0" fontId="10" fillId="0" borderId="0" xfId="0" applyAlignment="1" applyFont="1">
      <alignment vertical="top" wrapText="1"/>
    </xf>
    <xf numFmtId="0" fontId="12" fillId="8" borderId="14" xfId="0" applyAlignment="1" applyBorder="1" applyFont="1" applyFill="1">
      <alignment horizontal="left" vertical="top" wrapText="1"/>
    </xf>
    <xf numFmtId="0" fontId="7" fillId="9" borderId="0" xfId="0" applyFont="1" applyFill="1"/>
    <xf numFmtId="0" fontId="11" fillId="2" borderId="0" xfId="0" applyFont="1" applyFill="1"/>
    <xf numFmtId="0" fontId="7" fillId="0" borderId="0" xfId="0" applyAlignment="1" applyFont="1">
      <alignment wrapText="1"/>
    </xf>
    <xf numFmtId="10" fontId="7" fillId="0" borderId="0" xfId="0" applyFont="1" applyNumberFormat="1"/>
  </cellXfs>
  <cellStyles count="6">
    <cellStyle name="Heading 1" xfId="2" builtinId="16"/>
    <cellStyle name="Heading 2" xfId="3" builtinId="17"/>
    <cellStyle name="Heading 3" xfId="4" builtinId="18"/>
    <cellStyle name="Hyperlink" xfId="5" builtinId="8"/>
    <cellStyle name="Normal" xfId="0" builtinId="0"/>
    <cellStyle name="Percent" xfId="1" builtinId="5"/>
  </cellStyles>
  <dxfs>
    <dxf>
      <fill>
        <patternFill>
          <bgColor theme="0" tint="-0.24994659260841701"/>
        </patternFill>
      </fill>
    </dxf>
    <dxf>
      <fill>
        <patternFill>
          <bgColor theme="0" tint="-0.24994659260841701"/>
        </patternFill>
      </fill>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b/>
        <i val="0"/>
        <strike val="0"/>
        <condense val="0"/>
        <extend val="0"/>
        <outline val="0"/>
        <shadow val="0"/>
        <u val="none"/>
        <vertAlign val="baseline"/>
        <sz val="12"/>
        <color rgb="FF000000"/>
        <name val="Calibri"/>
        <family val="2"/>
        <scheme val="minor"/>
      </font>
      <fill>
        <patternFill patternType="solid">
          <fgColor indexed="64"/>
          <bgColor theme="2"/>
        </patternFill>
      </fill>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border outline="0">
        <bottom style="thin">
          <color theme="1"/>
        </bottom>
      </border>
    </dxf>
    <dxf>
      <border outline="0">
        <top style="thin">
          <color theme="1"/>
        </top>
      </border>
    </dxf>
    <dxf>
      <font>
        <strike val="0"/>
        <outline val="0"/>
        <shadow val="0"/>
        <u val="none"/>
        <vertAlign val="baseline"/>
        <sz val="12"/>
        <name val="Calibri"/>
        <family val="2"/>
        <scheme val="minor"/>
      </font>
    </dxf>
    <dxf>
      <font>
        <b/>
        <i val="0"/>
        <strike val="0"/>
        <condense val="0"/>
        <extend val="0"/>
        <outline val="0"/>
        <shadow val="0"/>
        <u val="none"/>
        <vertAlign val="baseline"/>
        <sz val="12"/>
        <color auto="1"/>
        <name val="Calibri"/>
        <family val="2"/>
        <scheme val="minor"/>
      </font>
      <fill>
        <patternFill patternType="solid">
          <fgColor theme="0" tint="-0.14999847407452621"/>
          <bgColor theme="2"/>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4" formatCode="0.0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7" tint="0.3999755851924192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numFmt numFmtId="165" formatCode="&quot;£&quot;#,##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7" tint="0.3999755851924192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numFmt numFmtId="165" formatCode="&quot;£&quot;#,##0"/>
      <fill>
        <patternFill patternType="solid">
          <fgColor indexed="64"/>
          <bgColor rgb="FFFFC00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theme="7" tint="0.3999755851924192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FFC00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numFmt numFmtId="165" formatCode="&quot;£&quot;#,##0"/>
      <fill>
        <patternFill patternType="solid">
          <fgColor indexed="64"/>
          <bgColor rgb="FFFFC00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theme="7" tint="0.3999755851924192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numFmt numFmtId="165" formatCode="&quot;£&quot;#,##0"/>
      <fill>
        <patternFill patternType="solid">
          <fgColor indexed="64"/>
          <bgColor rgb="FFFFC00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theme="7" tint="0.3999755851924192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numFmt numFmtId="165" formatCode="&quot;£&quot;#,##0"/>
      <fill>
        <patternFill patternType="solid">
          <fgColor indexed="64"/>
          <bgColor rgb="FFFFC00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theme="7" tint="0.3999755851924192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numFmt numFmtId="165" formatCode="&quot;£&quot;#,##0"/>
      <fill>
        <patternFill patternType="solid">
          <fgColor indexed="64"/>
          <bgColor rgb="FFFFC00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numFmt numFmtId="165" formatCode="&quot;£&quot;#,##0"/>
      <fill>
        <patternFill patternType="solid">
          <fgColor indexed="64"/>
          <bgColor rgb="FFFFC000"/>
        </patternFill>
      </fill>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theme="0" tint="-4.9989318521683403E-2"/>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0" tint="-4.9989318521683403E-2"/>
        </patternFill>
      </fill>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 formatCode="0"/>
      <fill>
        <patternFill patternType="solid">
          <fgColor indexed="64"/>
          <bgColor rgb="FFFFC000"/>
        </patternFill>
      </fill>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2"/>
        <color auto="1"/>
      </font>
      <fill>
        <patternFill patternType="solid">
          <fgColor indexed="64"/>
          <bgColor theme="2"/>
        </patternFill>
      </fill>
    </dxf>
    <dxf>
      <font>
        <b val="0"/>
        <i val="0"/>
        <strike val="0"/>
        <condense val="0"/>
        <extend val="0"/>
        <outline val="0"/>
        <shadow val="0"/>
        <u val="none"/>
        <vertAlign val="baseline"/>
        <sz val="12"/>
        <color theme="1"/>
        <name val="Calibri"/>
        <family val="2"/>
        <scheme val="minor"/>
      </font>
      <numFmt numFmtId="164" formatCode="&quot;£&quot;#,##0.00"/>
      <fill>
        <patternFill patternType="solid">
          <fgColor indexed="64"/>
          <bgColor rgb="FFFFC000"/>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alignment horizontal="left" vertical="center" textRotation="0" wrapText="0" indent="1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2"/>
        <color auto="1"/>
        <name val="Calibri"/>
        <family val="2"/>
        <scheme val="minor"/>
      </font>
      <fill>
        <patternFill patternType="solid">
          <fgColor indexed="64"/>
          <bgColor theme="2"/>
        </patternFill>
      </fill>
    </dxf>
    <dxf>
      <font>
        <b val="0"/>
        <i val="0"/>
        <strike val="0"/>
        <condense val="0"/>
        <extend val="0"/>
        <outline val="0"/>
        <shadow val="0"/>
        <u val="none"/>
        <vertAlign val="baseline"/>
        <sz val="12"/>
        <color theme="1"/>
        <name val="Calibri"/>
        <family val="2"/>
        <scheme val="minor"/>
      </font>
      <numFmt numFmtId="164" formatCode="&quot;£&quot;#,##0.00"/>
      <fill>
        <patternFill patternType="solid">
          <fgColor indexed="64"/>
          <bgColor rgb="FFFFC000"/>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minor"/>
      </font>
      <numFmt numFmtId="164" formatCode="&quot;£&quot;#,##0.00"/>
      <fill>
        <patternFill patternType="solid">
          <fgColor indexed="64"/>
          <bgColor rgb="FFFFC000"/>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minor"/>
      </font>
      <numFmt numFmtId="164" formatCode="&quot;£&quot;#,##0.00"/>
      <fill>
        <patternFill patternType="solid">
          <fgColor indexed="64"/>
          <bgColor rgb="FFFFC000"/>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minor"/>
      </font>
      <numFmt numFmtId="164" formatCode="&quot;£&quot;#,##0.00"/>
      <fill>
        <patternFill patternType="solid">
          <fgColor indexed="64"/>
          <bgColor rgb="FFFFC000"/>
        </patternFill>
      </fill>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rgb="FFFFC000"/>
        </patternFill>
      </fill>
      <protection locked="0" hidden="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alignment horizontal="left" vertical="center" textRotation="0" wrapText="0" indent="5"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strike val="0"/>
        <outline val="0"/>
        <shadow val="0"/>
        <u val="none"/>
        <vertAlign val="baseline"/>
        <sz val="12"/>
        <color auto="1"/>
        <name val="Calibri"/>
        <family val="2"/>
        <scheme val="minor"/>
      </font>
      <fill>
        <patternFill patternType="solid">
          <fgColor indexed="64"/>
          <bgColor theme="2"/>
        </patternFill>
      </fill>
    </dxf>
    <dxf>
      <font>
        <b val="0"/>
        <i val="0"/>
        <strike val="0"/>
        <condense val="0"/>
        <extend val="0"/>
        <outline val="0"/>
        <shadow val="0"/>
        <u val="none"/>
        <vertAlign val="baseline"/>
        <sz val="12"/>
        <color theme="1"/>
        <name val="Calibri"/>
        <family val="2"/>
        <scheme val="minor"/>
      </font>
      <fill>
        <patternFill patternType="solid">
          <fgColor indexed="64"/>
          <bgColor rgb="FFFFC000"/>
        </patternFill>
      </fill>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rgb="FF000000"/>
        <name val="Calibri"/>
        <family val="2"/>
        <scheme val="minor"/>
      </font>
      <border diagonalUp="0" diagonalDown="0">
        <left style="thin">
          <color indexed="64"/>
        </left>
        <right style="thin">
          <color indexed="64"/>
        </right>
        <top style="thin">
          <color indexed="64"/>
        </top>
        <bottom/>
        <vertical/>
        <horizontal/>
      </border>
    </dxf>
    <dxf>
      <border outline="0">
        <bottom style="thin">
          <color indexed="64"/>
        </bottom>
      </border>
    </dxf>
    <dxf>
      <font>
        <strike val="0"/>
        <outline val="0"/>
        <shadow val="0"/>
        <u val="none"/>
        <vertAlign val="baseline"/>
        <sz val="12"/>
        <color auto="1"/>
        <name val="Calibri"/>
        <family val="2"/>
        <scheme val="minor"/>
      </font>
      <fill>
        <patternFill patternType="solid">
          <fgColor indexed="64"/>
          <bgColor theme="2"/>
        </patternFill>
      </fill>
    </dxf>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12" Type="http://schemas.openxmlformats.org/officeDocument/2006/relationships/customXml" Target="../customXml/item2.xml" /><Relationship Id="rId7" Type="http://schemas.openxmlformats.org/officeDocument/2006/relationships/theme" Target="theme/theme1.xml" /><Relationship Id="rId2" Type="http://schemas.openxmlformats.org/officeDocument/2006/relationships/worksheet" Target="worksheets/sheet2.xml" /><Relationship Id="rId13" Type="http://schemas.openxmlformats.org/officeDocument/2006/relationships/customXml" Target="../customXml/item3.xml" /><Relationship Id="rId5" Type="http://schemas.openxmlformats.org/officeDocument/2006/relationships/worksheet" Target="worksheets/sheet5.xml" /><Relationship Id="rId4" Type="http://schemas.openxmlformats.org/officeDocument/2006/relationships/worksheet" Target="worksheets/sheet4.xml" /><Relationship Id="rId6" Type="http://schemas.openxmlformats.org/officeDocument/2006/relationships/externalLink" Target="/xl/externalLinks/externalLink1.xml" /><Relationship Id="rId10" Type="http://schemas.openxmlformats.org/officeDocument/2006/relationships/sheetMetadata" Target="metadata.xml" /><Relationship Id="rId11" Type="http://schemas.openxmlformats.org/officeDocument/2006/relationships/customXml" Target="../customXml/item1.xml" /><Relationship Id="rId9" Type="http://schemas.openxmlformats.org/officeDocument/2006/relationships/sharedStrings" Target="sharedStrings.xml" /><Relationship Id="rId1" Type="http://schemas.openxmlformats.org/officeDocument/2006/relationships/worksheet" Target="worksheets/sheet1.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sites/CareMarketShapingWorkstream-ShadiSite/Shared%20Documents/Shadi%20Site/Shadi's%20Folder/Social%20Care%20Reform/Annex's/Final%20submission/Annex%20A%20-%20Suffolk%20April%2022%20Uplifted%20V2.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Example grant template"/>
      <sheetName val="iBCF fee rate definitions"/>
      <sheetName val="Source-LA list"/>
      <sheetName val="Source-Dropdowns"/>
      <sheetName val="Outputs"/>
    </sheetNames>
    <sheetDataSet>
      <sheetData sheetId="0">
        <row r="17">
          <cell r="B17" t="str">
            <v>Suffolk</v>
          </cell>
        </row>
        <row r="34">
          <cell r="B34">
            <v>602.87954999999988</v>
          </cell>
          <cell r="C34">
            <v>590.80812</v>
          </cell>
          <cell r="D34">
            <v>882.96515000000022</v>
          </cell>
          <cell r="E34">
            <v>923.48262</v>
          </cell>
        </row>
        <row r="35">
          <cell r="B35">
            <v>0</v>
          </cell>
          <cell r="C35">
            <v>0</v>
          </cell>
          <cell r="D35">
            <v>279.1573</v>
          </cell>
          <cell r="E35">
            <v>286.43031</v>
          </cell>
        </row>
        <row r="36">
          <cell r="B36">
            <v>373.71633</v>
          </cell>
          <cell r="C36">
            <v>363.06324</v>
          </cell>
          <cell r="D36">
            <v>367.75555</v>
          </cell>
          <cell r="E36">
            <v>401.81048999999996</v>
          </cell>
        </row>
        <row r="37">
          <cell r="B37">
            <v>12.961260000000001</v>
          </cell>
          <cell r="C37">
            <v>12.881040000000002</v>
          </cell>
          <cell r="D37">
            <v>13.350900000000001</v>
          </cell>
          <cell r="E37">
            <v>13.305060000000001</v>
          </cell>
        </row>
        <row r="38">
          <cell r="B38">
            <v>16.557840000000002</v>
          </cell>
          <cell r="C38">
            <v>16.455360000000002</v>
          </cell>
          <cell r="D38">
            <v>17.055600000000002</v>
          </cell>
          <cell r="E38">
            <v>16.997040000000002</v>
          </cell>
        </row>
        <row r="39">
          <cell r="B39">
            <v>43.07979</v>
          </cell>
          <cell r="C39">
            <v>42.813160000000011</v>
          </cell>
          <cell r="D39">
            <v>44.37485</v>
          </cell>
          <cell r="E39">
            <v>44.222490000000008</v>
          </cell>
        </row>
        <row r="40">
          <cell r="B40">
            <v>15.4947</v>
          </cell>
          <cell r="C40">
            <v>15.398800000000001</v>
          </cell>
          <cell r="D40">
            <v>15.9605</v>
          </cell>
          <cell r="E40">
            <v>15.9057</v>
          </cell>
        </row>
        <row r="41">
          <cell r="B41">
            <v>44.035485</v>
          </cell>
          <cell r="C41">
            <v>43.762940000000008</v>
          </cell>
          <cell r="D41">
            <v>45.359275000000004</v>
          </cell>
          <cell r="E41">
            <v>45.203535</v>
          </cell>
        </row>
        <row r="42">
          <cell r="B42">
            <v>59.773349999999994</v>
          </cell>
          <cell r="C42">
            <v>59.4034</v>
          </cell>
          <cell r="D42">
            <v>61.570249999999994</v>
          </cell>
          <cell r="E42">
            <v>61.35885</v>
          </cell>
        </row>
        <row r="43">
          <cell r="B43">
            <v>15.602145</v>
          </cell>
          <cell r="C43">
            <v>15.505580000000002</v>
          </cell>
          <cell r="D43">
            <v>16.071175</v>
          </cell>
          <cell r="E43">
            <v>16.015995</v>
          </cell>
        </row>
        <row r="44">
          <cell r="B44">
            <v>21.658649999999998</v>
          </cell>
          <cell r="C44">
            <v>21.5246</v>
          </cell>
          <cell r="D44">
            <v>22.309749999999998</v>
          </cell>
          <cell r="E44">
            <v>22.23315</v>
          </cell>
        </row>
        <row r="45">
          <cell r="B45">
            <v>69.324645</v>
          </cell>
          <cell r="C45">
            <v>68.89558</v>
          </cell>
          <cell r="D45">
            <v>71.408675</v>
          </cell>
          <cell r="E45">
            <v>71.163495</v>
          </cell>
        </row>
        <row r="46">
          <cell r="B46">
            <v>13.96785</v>
          </cell>
          <cell r="C46">
            <v>13.881400000000001</v>
          </cell>
          <cell r="D46">
            <v>14.38775</v>
          </cell>
          <cell r="E46">
            <v>14.33835</v>
          </cell>
        </row>
        <row r="47">
          <cell r="B47">
            <v>34.523775</v>
          </cell>
          <cell r="C47">
            <v>34.3101</v>
          </cell>
          <cell r="D47">
            <v>35.561625</v>
          </cell>
          <cell r="E47">
            <v>35.439524999999996</v>
          </cell>
        </row>
        <row r="48">
          <cell r="B48">
            <v>10.665329999999999</v>
          </cell>
          <cell r="C48">
            <v>10.59932</v>
          </cell>
          <cell r="D48">
            <v>10.98595</v>
          </cell>
          <cell r="E48">
            <v>10.94823</v>
          </cell>
        </row>
        <row r="49">
          <cell r="B49">
            <v>10.16769</v>
          </cell>
          <cell r="C49">
            <v>10.10476</v>
          </cell>
          <cell r="D49">
            <v>10.47335</v>
          </cell>
          <cell r="E49">
            <v>10.43739</v>
          </cell>
        </row>
        <row r="50">
          <cell r="B50">
            <v>116.40252</v>
          </cell>
          <cell r="C50">
            <v>115.68208000000001</v>
          </cell>
          <cell r="D50">
            <v>119.90180000000001</v>
          </cell>
          <cell r="E50">
            <v>119.49012</v>
          </cell>
        </row>
        <row r="51">
          <cell r="B51">
            <v>41.869620000000005</v>
          </cell>
          <cell r="C51">
            <v>41.61048000000001</v>
          </cell>
          <cell r="D51">
            <v>43.1283</v>
          </cell>
          <cell r="E51">
            <v>42.98022</v>
          </cell>
        </row>
        <row r="52">
          <cell r="B52">
            <v>8.12058</v>
          </cell>
          <cell r="C52">
            <v>8.07032</v>
          </cell>
          <cell r="D52">
            <v>8.3647</v>
          </cell>
          <cell r="E52">
            <v>8.33598</v>
          </cell>
        </row>
        <row r="53">
          <cell r="B53">
            <v>4.65972</v>
          </cell>
          <cell r="C53">
            <v>4.63088</v>
          </cell>
          <cell r="D53">
            <v>4.7998</v>
          </cell>
          <cell r="E53">
            <v>4.7833200000000007</v>
          </cell>
        </row>
        <row r="54">
          <cell r="B54">
            <v>0.59943</v>
          </cell>
          <cell r="C54">
            <v>0.59572000000000014</v>
          </cell>
          <cell r="D54">
            <v>0.61745</v>
          </cell>
          <cell r="E54">
            <v>0.61533</v>
          </cell>
        </row>
        <row r="55">
          <cell r="B55">
            <v>3.862365</v>
          </cell>
          <cell r="C55">
            <v>3.8384600000000004</v>
          </cell>
          <cell r="D55">
            <v>3.978475</v>
          </cell>
          <cell r="E55">
            <v>3.964815</v>
          </cell>
        </row>
        <row r="56">
          <cell r="B56">
            <v>7.37412</v>
          </cell>
          <cell r="C56">
            <v>7.32848</v>
          </cell>
          <cell r="D56">
            <v>7.5958</v>
          </cell>
          <cell r="E56">
            <v>7.5697199999999993</v>
          </cell>
        </row>
        <row r="57">
          <cell r="B57">
            <v>4.1847</v>
          </cell>
          <cell r="C57">
            <v>4.1588</v>
          </cell>
          <cell r="D57">
            <v>4.3105</v>
          </cell>
          <cell r="E57">
            <v>4.2957</v>
          </cell>
        </row>
        <row r="58">
          <cell r="B58">
            <v>4.02636</v>
          </cell>
          <cell r="C58">
            <v>4.0014400000000006</v>
          </cell>
          <cell r="D58">
            <v>4.1474</v>
          </cell>
          <cell r="E58">
            <v>4.13316</v>
          </cell>
        </row>
        <row r="59">
          <cell r="B59">
            <v>1.21017</v>
          </cell>
          <cell r="C59">
            <v>1.2026800000000002</v>
          </cell>
          <cell r="D59">
            <v>1.24655</v>
          </cell>
          <cell r="E59">
            <v>1.2422700000000002</v>
          </cell>
        </row>
        <row r="60">
          <cell r="B60">
            <v>26.013</v>
          </cell>
          <cell r="C60">
            <v>25.852000000000004</v>
          </cell>
          <cell r="D60">
            <v>26.795</v>
          </cell>
          <cell r="E60">
            <v>26.703</v>
          </cell>
        </row>
        <row r="61">
          <cell r="B61">
            <v>5.411835</v>
          </cell>
          <cell r="C61">
            <v>5.3783400000000006</v>
          </cell>
          <cell r="D61">
            <v>5.574525</v>
          </cell>
          <cell r="E61">
            <v>5.555385</v>
          </cell>
        </row>
        <row r="62">
          <cell r="B62">
            <v>2.471235</v>
          </cell>
          <cell r="C62">
            <v>2.4559400000000005</v>
          </cell>
          <cell r="D62">
            <v>2.545525</v>
          </cell>
          <cell r="E62">
            <v>2.536785</v>
          </cell>
        </row>
        <row r="63">
          <cell r="B63">
            <v>6.599385</v>
          </cell>
          <cell r="C63">
            <v>6.5585400000000007</v>
          </cell>
          <cell r="D63">
            <v>6.7977750000000006</v>
          </cell>
          <cell r="E63">
            <v>6.774435</v>
          </cell>
        </row>
        <row r="64">
          <cell r="B64">
            <v>71.00418</v>
          </cell>
          <cell r="C64">
            <v>70.564720000000008</v>
          </cell>
          <cell r="D64">
            <v>73.1387</v>
          </cell>
          <cell r="E64">
            <v>72.887580000000014</v>
          </cell>
        </row>
        <row r="65">
          <cell r="B65">
            <v>33.822555</v>
          </cell>
          <cell r="C65">
            <v>33.613220000000005</v>
          </cell>
          <cell r="D65">
            <v>34.839325</v>
          </cell>
          <cell r="E65">
            <v>34.719705000000005</v>
          </cell>
        </row>
        <row r="66">
          <cell r="B66">
            <v>15.506010000000002</v>
          </cell>
          <cell r="C66">
            <v>15.410040000000002</v>
          </cell>
          <cell r="D66">
            <v>15.972150000000001</v>
          </cell>
          <cell r="E66">
            <v>15.917310000000002</v>
          </cell>
        </row>
        <row r="67">
          <cell r="B67">
            <v>12.491895</v>
          </cell>
          <cell r="C67">
            <v>12.41458</v>
          </cell>
          <cell r="D67">
            <v>12.867425</v>
          </cell>
          <cell r="E67">
            <v>12.823245</v>
          </cell>
        </row>
        <row r="68">
          <cell r="B68">
            <v>9.183720000000001</v>
          </cell>
          <cell r="C68">
            <v>9.1268800000000017</v>
          </cell>
          <cell r="D68">
            <v>9.4598000000000013</v>
          </cell>
          <cell r="E68">
            <v>9.4273200000000017</v>
          </cell>
        </row>
        <row r="69">
          <cell r="B69">
            <v>116.306385</v>
          </cell>
          <cell r="C69">
            <v>115.58654000000001</v>
          </cell>
          <cell r="D69">
            <v>119.80277500000001</v>
          </cell>
          <cell r="E69">
            <v>119.39143500000002</v>
          </cell>
        </row>
        <row r="70">
          <cell r="B70">
            <v>167.28620999999998</v>
          </cell>
          <cell r="C70">
            <v>166.25084</v>
          </cell>
          <cell r="D70">
            <v>172.31515</v>
          </cell>
          <cell r="E70">
            <v>171.72351</v>
          </cell>
        </row>
        <row r="71">
          <cell r="B71">
            <v>1143.2034899999999</v>
          </cell>
          <cell r="C71">
            <v>1127.78788</v>
          </cell>
          <cell r="D71">
            <v>1439.5322500000002</v>
          </cell>
          <cell r="E71">
            <v>1478.13876</v>
          </cell>
        </row>
        <row r="73">
          <cell r="B73" t="str">
            <v>65+ care home places without nursing</v>
          </cell>
          <cell r="C73" t="str">
            <v>65+ care home places without nursing, enhanced needs</v>
          </cell>
          <cell r="D73" t="str">
            <v>65+ care home places with nursing</v>
          </cell>
          <cell r="E73" t="str">
            <v>65+ care home places with nursing, enhanced needs</v>
          </cell>
        </row>
        <row r="74">
          <cell r="B74">
            <v>55</v>
          </cell>
          <cell r="C74">
            <v>42</v>
          </cell>
          <cell r="D74">
            <v>32</v>
          </cell>
          <cell r="E74">
            <v>25</v>
          </cell>
        </row>
        <row r="76">
          <cell r="B76">
            <v>1059</v>
          </cell>
          <cell r="C76">
            <v>645</v>
          </cell>
          <cell r="D76">
            <v>619</v>
          </cell>
          <cell r="E76">
            <v>203</v>
          </cell>
        </row>
        <row r="77">
          <cell r="B77">
            <v>28.28</v>
          </cell>
          <cell r="C77">
            <v>28.96</v>
          </cell>
          <cell r="D77">
            <v>26.41</v>
          </cell>
          <cell r="E77">
            <v>26.93</v>
          </cell>
        </row>
        <row r="78">
          <cell r="B78" t="str">
            <v>N/a</v>
          </cell>
          <cell r="C78" t="str">
            <v>N/a</v>
          </cell>
          <cell r="D78">
            <v>12.2</v>
          </cell>
          <cell r="E78">
            <v>13.41</v>
          </cell>
        </row>
        <row r="79">
          <cell r="B79">
            <v>10.33</v>
          </cell>
          <cell r="C79">
            <v>10.33</v>
          </cell>
          <cell r="D79">
            <v>10.33</v>
          </cell>
          <cell r="E79">
            <v>10.33</v>
          </cell>
        </row>
        <row r="80">
          <cell r="B80" t="str">
            <v>N/a</v>
          </cell>
          <cell r="C80" t="str">
            <v>N/a</v>
          </cell>
          <cell r="D80">
            <v>20.78</v>
          </cell>
          <cell r="E80">
            <v>20.78</v>
          </cell>
        </row>
        <row r="81">
          <cell r="B81">
            <v>0.886</v>
          </cell>
          <cell r="C81">
            <v>0.886</v>
          </cell>
          <cell r="D81">
            <v>0.886</v>
          </cell>
          <cell r="E81">
            <v>0.886</v>
          </cell>
        </row>
        <row r="82">
          <cell r="B82">
            <v>101759</v>
          </cell>
          <cell r="C82">
            <v>101759</v>
          </cell>
          <cell r="D82">
            <v>101759</v>
          </cell>
          <cell r="E82">
            <v>101759</v>
          </cell>
        </row>
        <row r="90">
          <cell r="B90">
            <v>18.026770276347797</v>
          </cell>
        </row>
        <row r="91">
          <cell r="B91">
            <v>10.8853176614668</v>
          </cell>
        </row>
        <row r="92">
          <cell r="B92">
            <v>1.5875387739365856</v>
          </cell>
        </row>
        <row r="93">
          <cell r="B93">
            <v>0.96845350337435487</v>
          </cell>
        </row>
        <row r="94">
          <cell r="B94">
            <v>0.62719708974925392</v>
          </cell>
        </row>
        <row r="95">
          <cell r="B95">
            <v>0.391426476945789</v>
          </cell>
        </row>
        <row r="96">
          <cell r="B96">
            <v>1.5259548422011997</v>
          </cell>
        </row>
        <row r="97">
          <cell r="B97">
            <v>0</v>
          </cell>
        </row>
        <row r="98">
          <cell r="B98">
            <v>0.43078244066462512</v>
          </cell>
        </row>
        <row r="99">
          <cell r="B99">
            <v>0</v>
          </cell>
        </row>
        <row r="100">
          <cell r="B100">
            <v>1.1732113690615287</v>
          </cell>
        </row>
        <row r="101">
          <cell r="B101">
            <v>0.43688811894765855</v>
          </cell>
        </row>
        <row r="102">
          <cell r="B102">
            <v>5.422141860416799</v>
          </cell>
        </row>
        <row r="103">
          <cell r="B103">
            <v>3.9701598897556774</v>
          </cell>
        </row>
        <row r="104">
          <cell r="B104">
            <v>0</v>
          </cell>
        </row>
        <row r="105">
          <cell r="B105">
            <v>0.37251449202572617</v>
          </cell>
        </row>
        <row r="106">
          <cell r="B106">
            <v>0.12837602353119559</v>
          </cell>
        </row>
        <row r="107">
          <cell r="B107">
            <v>0.035397200224616905</v>
          </cell>
        </row>
        <row r="108">
          <cell r="B108">
            <v>0.17586478360990415</v>
          </cell>
        </row>
        <row r="109">
          <cell r="B109">
            <v>0.11507550758144086</v>
          </cell>
        </row>
        <row r="110">
          <cell r="B110">
            <v>0.051029430339775167</v>
          </cell>
        </row>
        <row r="111">
          <cell r="B111">
            <v>0.1349527665317139</v>
          </cell>
        </row>
        <row r="112">
          <cell r="B112">
            <v>0.12696989598425587</v>
          </cell>
        </row>
        <row r="113">
          <cell r="B113">
            <v>0.046620046620046623</v>
          </cell>
        </row>
        <row r="114">
          <cell r="B114">
            <v>0.049303104823797822</v>
          </cell>
        </row>
        <row r="115">
          <cell r="B115">
            <v>0.047937225062418265</v>
          </cell>
        </row>
        <row r="116">
          <cell r="B116">
            <v>0.010560632974014005</v>
          </cell>
        </row>
        <row r="117">
          <cell r="B117">
            <v>0</v>
          </cell>
        </row>
        <row r="118">
          <cell r="B118">
            <v>0.05595015959783025</v>
          </cell>
        </row>
        <row r="119">
          <cell r="B119">
            <v>0.10143070175438598</v>
          </cell>
        </row>
        <row r="120">
          <cell r="B120">
            <v>1.3</v>
          </cell>
        </row>
        <row r="121">
          <cell r="B121">
            <v>24.7489121367646</v>
          </cell>
        </row>
        <row r="123">
          <cell r="B123" t="str">
            <v>18+ domiciliary care</v>
          </cell>
        </row>
        <row r="124">
          <cell r="B124">
            <v>24</v>
          </cell>
        </row>
        <row r="125">
          <cell r="B125">
            <v>116</v>
          </cell>
        </row>
        <row r="126">
          <cell r="B126" t="str">
            <v> £10.59</v>
          </cell>
        </row>
        <row r="127">
          <cell r="B127" t="str">
            <v> 10.87 </v>
          </cell>
        </row>
        <row r="128">
          <cell r="B128" t="str">
            <v> £0.33</v>
          </cell>
        </row>
        <row r="129">
          <cell r="B129" t="str">
            <v> 3,573,174</v>
          </cell>
        </row>
        <row r="135">
          <cell r="B135">
            <v>24.7489121367646</v>
          </cell>
          <cell r="C135">
            <v>1137.3683559330987</v>
          </cell>
          <cell r="D135">
            <v>1449.0664611070561</v>
          </cell>
        </row>
        <row r="136">
          <cell r="B136">
            <v>19.46</v>
          </cell>
          <cell r="C136">
            <v>792</v>
          </cell>
          <cell r="D136">
            <v>811</v>
          </cell>
        </row>
        <row r="137">
          <cell r="B137">
            <v>20.64</v>
          </cell>
          <cell r="C137">
            <v>827</v>
          </cell>
          <cell r="D137">
            <v>905</v>
          </cell>
        </row>
        <row r="138">
          <cell r="B138" t="str">
            <v>Not applicable</v>
          </cell>
          <cell r="C138" t="str">
            <v>Not applicable</v>
          </cell>
          <cell r="D138">
            <v>209.19</v>
          </cell>
        </row>
        <row r="139">
          <cell r="B139">
            <v>20.64</v>
          </cell>
          <cell r="C139">
            <v>827</v>
          </cell>
          <cell r="D139">
            <v>1114.19</v>
          </cell>
        </row>
        <row r="140">
          <cell r="B140">
            <v>-0.16602394941880272</v>
          </cell>
          <cell r="C140">
            <v>-0.272882882941184</v>
          </cell>
          <cell r="D140">
            <v>-0.23109806906386987</v>
          </cell>
        </row>
        <row r="141">
          <cell r="B141">
            <v>0.060637204522096644</v>
          </cell>
          <cell r="C141">
            <v>0.044191919191919116</v>
          </cell>
          <cell r="D141">
            <v>0.11590628853267582</v>
          </cell>
        </row>
        <row r="147">
          <cell r="A147" t="str">
            <v>E10000029</v>
          </cell>
          <cell r="B147" t="str">
            <v>Suffolk</v>
          </cell>
          <cell r="C147">
            <v>2201444</v>
          </cell>
          <cell r="D147">
            <v>1292444</v>
          </cell>
          <cell r="E147" t="str">
            <v>Workforce supply </v>
          </cell>
          <cell r="F147">
            <v>606322</v>
          </cell>
          <cell r="G147" t="str">
            <v>Fee rate gap to costs of care </v>
          </cell>
          <cell r="H147">
            <v>192678</v>
          </cell>
          <cell r="I147" t="str">
            <v>Fee rate gap to costs of care </v>
          </cell>
          <cell r="M147">
            <v>110000</v>
          </cell>
          <cell r="N147" t="str">
            <v>External consultants</v>
          </cell>
          <cell r="O147">
            <v>0</v>
          </cell>
          <cell r="Q147">
            <v>0.049967203344713745</v>
          </cell>
        </row>
      </sheetData>
      <sheetData sheetId="1"/>
      <sheetData sheetId="2">
        <row r="1">
          <cell r="A1" t="str">
            <v>ONS code</v>
          </cell>
          <cell r="B1" t="str">
            <v>Local Authority name</v>
          </cell>
        </row>
        <row r="2">
          <cell r="A2" t="str">
            <v>E09000002</v>
          </cell>
          <cell r="B2" t="str">
            <v>Barking and Dagenham</v>
          </cell>
        </row>
        <row r="3">
          <cell r="A3" t="str">
            <v>E09000003</v>
          </cell>
          <cell r="B3" t="str">
            <v>Barnet</v>
          </cell>
        </row>
        <row r="4">
          <cell r="A4" t="str">
            <v>E08000016</v>
          </cell>
          <cell r="B4" t="str">
            <v>Barnsley</v>
          </cell>
        </row>
        <row r="5">
          <cell r="A5" t="str">
            <v>E06000022</v>
          </cell>
          <cell r="B5" t="str">
            <v>Bath and North East Somerset</v>
          </cell>
        </row>
        <row r="6">
          <cell r="A6" t="str">
            <v>E06000055</v>
          </cell>
          <cell r="B6" t="str">
            <v>Bedford</v>
          </cell>
        </row>
        <row r="7">
          <cell r="A7" t="str">
            <v>E09000004</v>
          </cell>
          <cell r="B7" t="str">
            <v>Bexley</v>
          </cell>
        </row>
        <row r="8">
          <cell r="A8" t="str">
            <v>E08000025</v>
          </cell>
          <cell r="B8" t="str">
            <v>Birmingham</v>
          </cell>
        </row>
        <row r="9">
          <cell r="A9" t="str">
            <v>E06000008</v>
          </cell>
          <cell r="B9" t="str">
            <v>Blackburn with Darwen</v>
          </cell>
        </row>
        <row r="10">
          <cell r="A10" t="str">
            <v>E06000009</v>
          </cell>
          <cell r="B10" t="str">
            <v>Blackpool</v>
          </cell>
        </row>
        <row r="11">
          <cell r="A11" t="str">
            <v>E08000001</v>
          </cell>
          <cell r="B11" t="str">
            <v>Bolton</v>
          </cell>
        </row>
        <row r="12">
          <cell r="A12" t="str">
            <v>E06000058</v>
          </cell>
          <cell r="B12" t="str">
            <v>Bournemouth, Christchurch and Poole</v>
          </cell>
        </row>
        <row r="13">
          <cell r="A13" t="str">
            <v>E06000036</v>
          </cell>
          <cell r="B13" t="str">
            <v>Bracknell Forest</v>
          </cell>
        </row>
        <row r="14">
          <cell r="A14" t="str">
            <v>E08000032</v>
          </cell>
          <cell r="B14" t="str">
            <v>Bradford</v>
          </cell>
        </row>
        <row r="15">
          <cell r="A15" t="str">
            <v>E09000005</v>
          </cell>
          <cell r="B15" t="str">
            <v>Brent</v>
          </cell>
        </row>
        <row r="16">
          <cell r="A16" t="str">
            <v>E06000043</v>
          </cell>
          <cell r="B16" t="str">
            <v>Brighton and Hove</v>
          </cell>
        </row>
        <row r="17">
          <cell r="A17" t="str">
            <v>E06000023</v>
          </cell>
          <cell r="B17" t="str">
            <v>Bristol, City of</v>
          </cell>
        </row>
        <row r="18">
          <cell r="A18" t="str">
            <v>E09000006</v>
          </cell>
          <cell r="B18" t="str">
            <v>Bromley</v>
          </cell>
        </row>
        <row r="19">
          <cell r="A19" t="str">
            <v>E06000060</v>
          </cell>
          <cell r="B19" t="str">
            <v>Buckinghamshire</v>
          </cell>
        </row>
        <row r="20">
          <cell r="A20" t="str">
            <v>E08000002</v>
          </cell>
          <cell r="B20" t="str">
            <v>Bury</v>
          </cell>
        </row>
        <row r="21">
          <cell r="A21" t="str">
            <v>E08000033</v>
          </cell>
          <cell r="B21" t="str">
            <v>Calderdale</v>
          </cell>
        </row>
        <row r="22">
          <cell r="A22" t="str">
            <v>E10000003</v>
          </cell>
          <cell r="B22" t="str">
            <v>Cambridgeshire</v>
          </cell>
        </row>
        <row r="23">
          <cell r="A23" t="str">
            <v>E09000007</v>
          </cell>
          <cell r="B23" t="str">
            <v>Camden</v>
          </cell>
        </row>
        <row r="24">
          <cell r="A24" t="str">
            <v>E06000056</v>
          </cell>
          <cell r="B24" t="str">
            <v>Central Bedfordshire</v>
          </cell>
        </row>
        <row r="25">
          <cell r="A25" t="str">
            <v>E06000049</v>
          </cell>
          <cell r="B25" t="str">
            <v>Cheshire East</v>
          </cell>
        </row>
        <row r="26">
          <cell r="A26" t="str">
            <v>E06000050</v>
          </cell>
          <cell r="B26" t="str">
            <v>Cheshire West and Chester</v>
          </cell>
        </row>
        <row r="27">
          <cell r="A27" t="str">
            <v>E09000001</v>
          </cell>
          <cell r="B27" t="str">
            <v>City of London</v>
          </cell>
        </row>
        <row r="28">
          <cell r="A28" t="str">
            <v>E06000052</v>
          </cell>
          <cell r="B28" t="str">
            <v>Cornwall</v>
          </cell>
        </row>
        <row r="29">
          <cell r="A29" t="str">
            <v>E06000047</v>
          </cell>
          <cell r="B29" t="str">
            <v>County Durham</v>
          </cell>
        </row>
        <row r="30">
          <cell r="A30" t="str">
            <v>E08000026</v>
          </cell>
          <cell r="B30" t="str">
            <v>Coventry</v>
          </cell>
        </row>
        <row r="31">
          <cell r="A31" t="str">
            <v>E09000008</v>
          </cell>
          <cell r="B31" t="str">
            <v>Croydon</v>
          </cell>
        </row>
        <row r="32">
          <cell r="A32" t="str">
            <v>E10000006</v>
          </cell>
          <cell r="B32" t="str">
            <v>Cumbria</v>
          </cell>
        </row>
        <row r="33">
          <cell r="A33" t="str">
            <v>E06000005</v>
          </cell>
          <cell r="B33" t="str">
            <v>Darlington</v>
          </cell>
        </row>
        <row r="34">
          <cell r="A34" t="str">
            <v>E06000015</v>
          </cell>
          <cell r="B34" t="str">
            <v>Derby</v>
          </cell>
        </row>
        <row r="35">
          <cell r="A35" t="str">
            <v>E10000007</v>
          </cell>
          <cell r="B35" t="str">
            <v>Derbyshire</v>
          </cell>
        </row>
        <row r="36">
          <cell r="A36" t="str">
            <v>E10000008</v>
          </cell>
          <cell r="B36" t="str">
            <v>Devon</v>
          </cell>
        </row>
        <row r="37">
          <cell r="A37" t="str">
            <v>E08000017</v>
          </cell>
          <cell r="B37" t="str">
            <v>Doncaster</v>
          </cell>
        </row>
        <row r="38">
          <cell r="A38" t="str">
            <v>E06000059</v>
          </cell>
          <cell r="B38" t="str">
            <v>Dorset</v>
          </cell>
        </row>
        <row r="39">
          <cell r="A39" t="str">
            <v>E08000027</v>
          </cell>
          <cell r="B39" t="str">
            <v>Dudley</v>
          </cell>
        </row>
        <row r="40">
          <cell r="A40" t="str">
            <v>E09000009</v>
          </cell>
          <cell r="B40" t="str">
            <v>Ealing</v>
          </cell>
        </row>
        <row r="41">
          <cell r="A41" t="str">
            <v>E06000011</v>
          </cell>
          <cell r="B41" t="str">
            <v>East Riding of Yorkshire</v>
          </cell>
        </row>
        <row r="42">
          <cell r="A42" t="str">
            <v>E10000011</v>
          </cell>
          <cell r="B42" t="str">
            <v>East Sussex</v>
          </cell>
        </row>
        <row r="43">
          <cell r="A43" t="str">
            <v>E09000010</v>
          </cell>
          <cell r="B43" t="str">
            <v>Enfield</v>
          </cell>
        </row>
        <row r="44">
          <cell r="A44" t="str">
            <v>E10000012</v>
          </cell>
          <cell r="B44" t="str">
            <v>Essex</v>
          </cell>
        </row>
        <row r="45">
          <cell r="A45" t="str">
            <v>E08000037</v>
          </cell>
          <cell r="B45" t="str">
            <v>Gateshead</v>
          </cell>
        </row>
        <row r="46">
          <cell r="A46" t="str">
            <v>E10000013</v>
          </cell>
          <cell r="B46" t="str">
            <v>Gloucestershire</v>
          </cell>
        </row>
        <row r="47">
          <cell r="A47" t="str">
            <v>E09000011</v>
          </cell>
          <cell r="B47" t="str">
            <v>Greenwich</v>
          </cell>
        </row>
        <row r="48">
          <cell r="A48" t="str">
            <v>E09000012</v>
          </cell>
          <cell r="B48" t="str">
            <v>Hackney</v>
          </cell>
        </row>
        <row r="49">
          <cell r="A49" t="str">
            <v>E06000006</v>
          </cell>
          <cell r="B49" t="str">
            <v>Halton</v>
          </cell>
        </row>
        <row r="50">
          <cell r="A50" t="str">
            <v>E09000013</v>
          </cell>
          <cell r="B50" t="str">
            <v>Hammersmith and Fulham</v>
          </cell>
        </row>
        <row r="51">
          <cell r="A51" t="str">
            <v>E10000014</v>
          </cell>
          <cell r="B51" t="str">
            <v>Hampshire</v>
          </cell>
        </row>
        <row r="52">
          <cell r="A52" t="str">
            <v>E09000014</v>
          </cell>
          <cell r="B52" t="str">
            <v>Haringey</v>
          </cell>
        </row>
        <row r="53">
          <cell r="A53" t="str">
            <v>E09000015</v>
          </cell>
          <cell r="B53" t="str">
            <v>Harrow</v>
          </cell>
        </row>
        <row r="54">
          <cell r="A54" t="str">
            <v>E06000001</v>
          </cell>
          <cell r="B54" t="str">
            <v>Hartlepool</v>
          </cell>
        </row>
        <row r="55">
          <cell r="A55" t="str">
            <v>E09000016</v>
          </cell>
          <cell r="B55" t="str">
            <v>Havering</v>
          </cell>
        </row>
        <row r="56">
          <cell r="A56" t="str">
            <v>E06000019</v>
          </cell>
          <cell r="B56" t="str">
            <v>Herefordshire, County of</v>
          </cell>
        </row>
        <row r="57">
          <cell r="A57" t="str">
            <v>E10000015</v>
          </cell>
          <cell r="B57" t="str">
            <v>Hertfordshire</v>
          </cell>
        </row>
        <row r="58">
          <cell r="A58" t="str">
            <v>E09000017</v>
          </cell>
          <cell r="B58" t="str">
            <v>Hillingdon</v>
          </cell>
        </row>
        <row r="59">
          <cell r="A59" t="str">
            <v>E09000018</v>
          </cell>
          <cell r="B59" t="str">
            <v>Hounslow</v>
          </cell>
        </row>
        <row r="60">
          <cell r="A60" t="str">
            <v>E06000046</v>
          </cell>
          <cell r="B60" t="str">
            <v>Isle of Wight</v>
          </cell>
        </row>
        <row r="61">
          <cell r="A61" t="str">
            <v>E06000053</v>
          </cell>
          <cell r="B61" t="str">
            <v>Isles of Scilly</v>
          </cell>
        </row>
        <row r="62">
          <cell r="A62" t="str">
            <v>E09000019</v>
          </cell>
          <cell r="B62" t="str">
            <v>Islington</v>
          </cell>
        </row>
        <row r="63">
          <cell r="A63" t="str">
            <v>E09000020</v>
          </cell>
          <cell r="B63" t="str">
            <v>Kensington and Chelsea</v>
          </cell>
        </row>
        <row r="64">
          <cell r="A64" t="str">
            <v>E10000016</v>
          </cell>
          <cell r="B64" t="str">
            <v>Kent</v>
          </cell>
        </row>
        <row r="65">
          <cell r="A65" t="str">
            <v>E06000010</v>
          </cell>
          <cell r="B65" t="str">
            <v>Kingston upon Hull, City of</v>
          </cell>
        </row>
        <row r="66">
          <cell r="A66" t="str">
            <v>E09000021</v>
          </cell>
          <cell r="B66" t="str">
            <v>Kingston upon Thames</v>
          </cell>
        </row>
        <row r="67">
          <cell r="A67" t="str">
            <v>E08000034</v>
          </cell>
          <cell r="B67" t="str">
            <v>Kirklees</v>
          </cell>
        </row>
        <row r="68">
          <cell r="A68" t="str">
            <v>E08000011</v>
          </cell>
          <cell r="B68" t="str">
            <v>Knowsley</v>
          </cell>
        </row>
        <row r="69">
          <cell r="A69" t="str">
            <v>E09000022</v>
          </cell>
          <cell r="B69" t="str">
            <v>Lambeth</v>
          </cell>
        </row>
        <row r="70">
          <cell r="A70" t="str">
            <v>E10000017</v>
          </cell>
          <cell r="B70" t="str">
            <v>Lancashire</v>
          </cell>
        </row>
        <row r="71">
          <cell r="A71" t="str">
            <v>E08000035</v>
          </cell>
          <cell r="B71" t="str">
            <v>Leeds</v>
          </cell>
        </row>
        <row r="72">
          <cell r="A72" t="str">
            <v>E06000016</v>
          </cell>
          <cell r="B72" t="str">
            <v>Leicester</v>
          </cell>
        </row>
        <row r="73">
          <cell r="A73" t="str">
            <v>E10000018</v>
          </cell>
          <cell r="B73" t="str">
            <v>Leicestershire</v>
          </cell>
        </row>
        <row r="74">
          <cell r="A74" t="str">
            <v>E09000023</v>
          </cell>
          <cell r="B74" t="str">
            <v>Lewisham</v>
          </cell>
        </row>
        <row r="75">
          <cell r="A75" t="str">
            <v>E10000019</v>
          </cell>
          <cell r="B75" t="str">
            <v>Lincolnshire</v>
          </cell>
        </row>
        <row r="76">
          <cell r="A76" t="str">
            <v>E08000012</v>
          </cell>
          <cell r="B76" t="str">
            <v>Liverpool</v>
          </cell>
        </row>
        <row r="77">
          <cell r="A77" t="str">
            <v>E06000032</v>
          </cell>
          <cell r="B77" t="str">
            <v>Luton</v>
          </cell>
        </row>
        <row r="78">
          <cell r="A78" t="str">
            <v>E08000003</v>
          </cell>
          <cell r="B78" t="str">
            <v>Manchester</v>
          </cell>
        </row>
        <row r="79">
          <cell r="A79" t="str">
            <v>E06000035</v>
          </cell>
          <cell r="B79" t="str">
            <v>Medway</v>
          </cell>
        </row>
        <row r="80">
          <cell r="A80" t="str">
            <v>E09000024</v>
          </cell>
          <cell r="B80" t="str">
            <v>Merton</v>
          </cell>
        </row>
        <row r="81">
          <cell r="A81" t="str">
            <v>E06000002</v>
          </cell>
          <cell r="B81" t="str">
            <v>Middlesbrough</v>
          </cell>
        </row>
        <row r="82">
          <cell r="A82" t="str">
            <v>E06000042</v>
          </cell>
          <cell r="B82" t="str">
            <v>Milton Keynes</v>
          </cell>
        </row>
        <row r="83">
          <cell r="A83" t="str">
            <v>E08000021</v>
          </cell>
          <cell r="B83" t="str">
            <v>Newcastle upon Tyne</v>
          </cell>
        </row>
        <row r="84">
          <cell r="A84" t="str">
            <v>E09000025</v>
          </cell>
          <cell r="B84" t="str">
            <v>Newham</v>
          </cell>
        </row>
        <row r="85">
          <cell r="A85" t="str">
            <v>E10000020</v>
          </cell>
          <cell r="B85" t="str">
            <v>Norfolk</v>
          </cell>
        </row>
        <row r="86">
          <cell r="A86" t="str">
            <v>E06000012</v>
          </cell>
          <cell r="B86" t="str">
            <v>North East Lincolnshire</v>
          </cell>
        </row>
        <row r="87">
          <cell r="A87" t="str">
            <v>E06000013</v>
          </cell>
          <cell r="B87" t="str">
            <v>North Lincolnshire</v>
          </cell>
        </row>
        <row r="88">
          <cell r="A88" t="str">
            <v>E06000061</v>
          </cell>
          <cell r="B88" t="str">
            <v>North Northamptonshire</v>
          </cell>
        </row>
        <row r="89">
          <cell r="A89" t="str">
            <v>E06000024</v>
          </cell>
          <cell r="B89" t="str">
            <v>North Somerset</v>
          </cell>
        </row>
        <row r="90">
          <cell r="A90" t="str">
            <v>E08000022</v>
          </cell>
          <cell r="B90" t="str">
            <v>North Tyneside</v>
          </cell>
        </row>
        <row r="91">
          <cell r="A91" t="str">
            <v>E10000023</v>
          </cell>
          <cell r="B91" t="str">
            <v>North Yorkshire</v>
          </cell>
        </row>
        <row r="92">
          <cell r="A92" t="str">
            <v>E06000057</v>
          </cell>
          <cell r="B92" t="str">
            <v>Northumberland</v>
          </cell>
        </row>
        <row r="93">
          <cell r="A93" t="str">
            <v>E06000018</v>
          </cell>
          <cell r="B93" t="str">
            <v>Nottingham</v>
          </cell>
        </row>
        <row r="94">
          <cell r="A94" t="str">
            <v>E10000024</v>
          </cell>
          <cell r="B94" t="str">
            <v>Nottinghamshire</v>
          </cell>
        </row>
        <row r="95">
          <cell r="A95" t="str">
            <v>E08000004</v>
          </cell>
          <cell r="B95" t="str">
            <v>Oldham</v>
          </cell>
        </row>
        <row r="96">
          <cell r="A96" t="str">
            <v>E10000025</v>
          </cell>
          <cell r="B96" t="str">
            <v>Oxfordshire</v>
          </cell>
        </row>
        <row r="97">
          <cell r="A97" t="str">
            <v>E06000031</v>
          </cell>
          <cell r="B97" t="str">
            <v>Peterborough</v>
          </cell>
        </row>
        <row r="98">
          <cell r="A98" t="str">
            <v>E06000026</v>
          </cell>
          <cell r="B98" t="str">
            <v>Plymouth</v>
          </cell>
        </row>
        <row r="99">
          <cell r="A99" t="str">
            <v>E06000044</v>
          </cell>
          <cell r="B99" t="str">
            <v>Portsmouth</v>
          </cell>
        </row>
        <row r="100">
          <cell r="A100" t="str">
            <v>E06000038</v>
          </cell>
          <cell r="B100" t="str">
            <v>Reading</v>
          </cell>
        </row>
        <row r="101">
          <cell r="A101" t="str">
            <v>E09000026</v>
          </cell>
          <cell r="B101" t="str">
            <v>Redbridge</v>
          </cell>
        </row>
        <row r="102">
          <cell r="A102" t="str">
            <v>E06000003</v>
          </cell>
          <cell r="B102" t="str">
            <v>Redcar and Cleveland</v>
          </cell>
        </row>
        <row r="103">
          <cell r="A103" t="str">
            <v>E09000027</v>
          </cell>
          <cell r="B103" t="str">
            <v>Richmond upon Thames</v>
          </cell>
        </row>
        <row r="104">
          <cell r="A104" t="str">
            <v>E08000005</v>
          </cell>
          <cell r="B104" t="str">
            <v>Rochdale</v>
          </cell>
        </row>
        <row r="105">
          <cell r="A105" t="str">
            <v>E08000018</v>
          </cell>
          <cell r="B105" t="str">
            <v>Rotherham</v>
          </cell>
        </row>
        <row r="106">
          <cell r="A106" t="str">
            <v>E06000017</v>
          </cell>
          <cell r="B106" t="str">
            <v>Rutland</v>
          </cell>
        </row>
        <row r="107">
          <cell r="A107" t="str">
            <v>E08000006</v>
          </cell>
          <cell r="B107" t="str">
            <v>Salford</v>
          </cell>
        </row>
        <row r="108">
          <cell r="A108" t="str">
            <v>E08000028</v>
          </cell>
          <cell r="B108" t="str">
            <v>Sandwell</v>
          </cell>
        </row>
        <row r="109">
          <cell r="A109" t="str">
            <v>E08000014</v>
          </cell>
          <cell r="B109" t="str">
            <v>Sefton</v>
          </cell>
        </row>
        <row r="110">
          <cell r="A110" t="str">
            <v>E08000019</v>
          </cell>
          <cell r="B110" t="str">
            <v>Sheffield</v>
          </cell>
        </row>
        <row r="111">
          <cell r="A111" t="str">
            <v>E06000051</v>
          </cell>
          <cell r="B111" t="str">
            <v>Shropshire</v>
          </cell>
        </row>
        <row r="112">
          <cell r="A112" t="str">
            <v>E06000039</v>
          </cell>
          <cell r="B112" t="str">
            <v>Slough</v>
          </cell>
        </row>
        <row r="113">
          <cell r="A113" t="str">
            <v>E08000029</v>
          </cell>
          <cell r="B113" t="str">
            <v>Solihull</v>
          </cell>
        </row>
        <row r="114">
          <cell r="A114" t="str">
            <v>E10000027</v>
          </cell>
          <cell r="B114" t="str">
            <v>Somerset</v>
          </cell>
        </row>
        <row r="115">
          <cell r="A115" t="str">
            <v>E06000025</v>
          </cell>
          <cell r="B115" t="str">
            <v>South Gloucestershire</v>
          </cell>
        </row>
        <row r="116">
          <cell r="A116" t="str">
            <v>E08000023</v>
          </cell>
          <cell r="B116" t="str">
            <v>South Tyneside</v>
          </cell>
        </row>
        <row r="117">
          <cell r="A117" t="str">
            <v>E06000045</v>
          </cell>
          <cell r="B117" t="str">
            <v>Southampton</v>
          </cell>
        </row>
        <row r="118">
          <cell r="A118" t="str">
            <v>E06000033</v>
          </cell>
          <cell r="B118" t="str">
            <v>Southend-on-Sea</v>
          </cell>
        </row>
        <row r="119">
          <cell r="A119" t="str">
            <v>E09000028</v>
          </cell>
          <cell r="B119" t="str">
            <v>Southwark</v>
          </cell>
        </row>
        <row r="120">
          <cell r="A120" t="str">
            <v>E08000013</v>
          </cell>
          <cell r="B120" t="str">
            <v>St. Helens</v>
          </cell>
        </row>
        <row r="121">
          <cell r="A121" t="str">
            <v>E10000028</v>
          </cell>
          <cell r="B121" t="str">
            <v>Staffordshire</v>
          </cell>
        </row>
        <row r="122">
          <cell r="A122" t="str">
            <v>E08000007</v>
          </cell>
          <cell r="B122" t="str">
            <v>Stockport</v>
          </cell>
        </row>
        <row r="123">
          <cell r="A123" t="str">
            <v>E06000004</v>
          </cell>
          <cell r="B123" t="str">
            <v>Stockton-on-Tees</v>
          </cell>
        </row>
        <row r="124">
          <cell r="A124" t="str">
            <v>E06000021</v>
          </cell>
          <cell r="B124" t="str">
            <v>Stoke-on-Trent</v>
          </cell>
        </row>
        <row r="125">
          <cell r="A125" t="str">
            <v>E10000029</v>
          </cell>
          <cell r="B125" t="str">
            <v>Suffolk</v>
          </cell>
        </row>
        <row r="126">
          <cell r="A126" t="str">
            <v>E08000024</v>
          </cell>
          <cell r="B126" t="str">
            <v>Sunderland</v>
          </cell>
        </row>
        <row r="127">
          <cell r="A127" t="str">
            <v>E10000030</v>
          </cell>
          <cell r="B127" t="str">
            <v>Surrey</v>
          </cell>
        </row>
        <row r="128">
          <cell r="A128" t="str">
            <v>E09000029</v>
          </cell>
          <cell r="B128" t="str">
            <v>Sutton</v>
          </cell>
        </row>
        <row r="129">
          <cell r="A129" t="str">
            <v>E06000030</v>
          </cell>
          <cell r="B129" t="str">
            <v>Swindon</v>
          </cell>
        </row>
        <row r="130">
          <cell r="A130" t="str">
            <v>E08000008</v>
          </cell>
          <cell r="B130" t="str">
            <v>Tameside</v>
          </cell>
        </row>
        <row r="131">
          <cell r="A131" t="str">
            <v>E06000020</v>
          </cell>
          <cell r="B131" t="str">
            <v>Telford and Wrekin</v>
          </cell>
        </row>
        <row r="132">
          <cell r="A132" t="str">
            <v>E06000034</v>
          </cell>
          <cell r="B132" t="str">
            <v>Thurrock</v>
          </cell>
        </row>
        <row r="133">
          <cell r="A133" t="str">
            <v>E06000027</v>
          </cell>
          <cell r="B133" t="str">
            <v>Torbay</v>
          </cell>
        </row>
        <row r="134">
          <cell r="A134" t="str">
            <v>E09000030</v>
          </cell>
          <cell r="B134" t="str">
            <v>Tower Hamlets</v>
          </cell>
        </row>
        <row r="135">
          <cell r="A135" t="str">
            <v>E08000009</v>
          </cell>
          <cell r="B135" t="str">
            <v>Trafford</v>
          </cell>
        </row>
        <row r="136">
          <cell r="A136" t="str">
            <v>E08000036</v>
          </cell>
          <cell r="B136" t="str">
            <v>Wakefield</v>
          </cell>
        </row>
        <row r="137">
          <cell r="A137" t="str">
            <v>E08000030</v>
          </cell>
          <cell r="B137" t="str">
            <v>Walsall</v>
          </cell>
        </row>
        <row r="138">
          <cell r="A138" t="str">
            <v>E09000031</v>
          </cell>
          <cell r="B138" t="str">
            <v>Waltham Forest</v>
          </cell>
        </row>
        <row r="139">
          <cell r="A139" t="str">
            <v>E09000032</v>
          </cell>
          <cell r="B139" t="str">
            <v>Wandsworth</v>
          </cell>
        </row>
        <row r="140">
          <cell r="A140" t="str">
            <v>E06000007</v>
          </cell>
          <cell r="B140" t="str">
            <v>Warrington</v>
          </cell>
        </row>
        <row r="141">
          <cell r="A141" t="str">
            <v>E10000031</v>
          </cell>
          <cell r="B141" t="str">
            <v>Warwickshire</v>
          </cell>
        </row>
        <row r="142">
          <cell r="A142" t="str">
            <v>E06000037</v>
          </cell>
          <cell r="B142" t="str">
            <v>West Berkshire</v>
          </cell>
        </row>
        <row r="143">
          <cell r="A143" t="str">
            <v>E06000062</v>
          </cell>
          <cell r="B143" t="str">
            <v>West Northamptonshire</v>
          </cell>
        </row>
        <row r="144">
          <cell r="A144" t="str">
            <v>E10000032</v>
          </cell>
          <cell r="B144" t="str">
            <v>West Sussex</v>
          </cell>
        </row>
        <row r="145">
          <cell r="A145" t="str">
            <v>E09000033</v>
          </cell>
          <cell r="B145" t="str">
            <v>Westminster</v>
          </cell>
        </row>
        <row r="146">
          <cell r="A146" t="str">
            <v>E08000010</v>
          </cell>
          <cell r="B146" t="str">
            <v>Wigan</v>
          </cell>
        </row>
        <row r="147">
          <cell r="A147" t="str">
            <v>E06000054</v>
          </cell>
          <cell r="B147" t="str">
            <v>Wiltshire</v>
          </cell>
        </row>
        <row r="148">
          <cell r="A148" t="str">
            <v>E06000040</v>
          </cell>
          <cell r="B148" t="str">
            <v>Windsor and Maidenhead</v>
          </cell>
        </row>
        <row r="149">
          <cell r="A149" t="str">
            <v>E08000015</v>
          </cell>
          <cell r="B149" t="str">
            <v>Wirral</v>
          </cell>
        </row>
        <row r="150">
          <cell r="A150" t="str">
            <v>E06000041</v>
          </cell>
          <cell r="B150" t="str">
            <v>Wokingham</v>
          </cell>
        </row>
        <row r="151">
          <cell r="A151" t="str">
            <v>E08000031</v>
          </cell>
          <cell r="B151" t="str">
            <v>Wolverhampton</v>
          </cell>
        </row>
        <row r="152">
          <cell r="A152" t="str">
            <v>E10000034</v>
          </cell>
          <cell r="B152" t="str">
            <v>Worcestershire</v>
          </cell>
        </row>
        <row r="153">
          <cell r="A153" t="str">
            <v>E06000014</v>
          </cell>
          <cell r="B153" t="str">
            <v>York</v>
          </cell>
        </row>
      </sheetData>
      <sheetData sheetId="3"/>
      <sheetData sheetId="4"/>
    </sheetDataSet>
  </externalBook>
</externalLink>
</file>

<file path=xl/tables/table1.xml><?xml version="1.0" encoding="utf-8"?>
<table xmlns="http://schemas.openxmlformats.org/spreadsheetml/2006/main" id="5" name="Table9" displayName="Table9" ref="A15:B16" totalsRowShown="0" headerRowDxfId="69" tableBorderDxfId="68">
  <autoFilter ref="A15:B16"/>
  <tableColumns>
    <tableColumn id="1" name="Description"/>
    <tableColumn id="2" name="Data item"/>
  </tableColumns>
  <tableStyleInfo name="TableStyleLight11" showFirstColumn="0" showLastColumn="0" showRowStripes="1" showColumnStripes="0"/>
</table>
</file>

<file path=xl/tables/table2.xml><?xml version="1.0" encoding="utf-8"?>
<table xmlns="http://schemas.openxmlformats.org/spreadsheetml/2006/main" id="6" name="Table10" displayName="Table10" ref="A19:B22" totalsRowShown="0" headerRowDxfId="65" tableBorderDxfId="64">
  <autoFilter ref="A19:B22"/>
  <tableColumns>
    <tableColumn id="1" name="Description"/>
    <tableColumn id="2" name="Data item"/>
  </tableColumns>
  <tableStyleInfo name="TableStyleLight11" showFirstColumn="0" showLastColumn="0" showRowStripes="1" showColumnStripes="0"/>
</table>
</file>

<file path=xl/tables/table3.xml><?xml version="1.0" encoding="utf-8"?>
<table xmlns="http://schemas.openxmlformats.org/spreadsheetml/2006/main" id="13" name="Table11" displayName="Table11" ref="A32:E70" totalsRowShown="0" headerRowBorderDxfId="61" headerRowDxfId="62" tableBorderDxfId="60" totalsRowBorderDxfId="59">
  <autoFilter ref="A32:E70"/>
  <tableColumns>
    <tableColumn id="1" name="Cost of care exercise results - all cells should be £ per resident per week, MEDIANS."/>
    <tableColumn id="2" name="65+ care home places without nursing"/>
    <tableColumn id="3" name="65+ care home places without nursing, enhanced needs"/>
    <tableColumn id="4" name="65+ care home places with nursing"/>
    <tableColumn id="5" name="65+ care home places with nursing, enhanced needs"/>
  </tableColumns>
  <tableStyleInfo name="TableStyleLight11" showFirstColumn="0" showLastColumn="0" showRowStripes="1" showColumnStripes="0"/>
</table>
</file>

<file path=xl/tables/table4.xml><?xml version="1.0" encoding="utf-8"?>
<table xmlns="http://schemas.openxmlformats.org/spreadsheetml/2006/main" id="14" name="Table12" displayName="Table12" ref="A72:E81" totalsRowShown="0" dataDxfId="55" headerRowBorderDxfId="56" headerRowDxfId="57" tableBorderDxfId="54" totalsRowBorderDxfId="53">
  <autoFilter ref="A72:E81"/>
  <tableColumns>
    <tableColumn id="1" name="Supporting information on important cost drivers used in the calculations:"/>
    <tableColumn id="2" name="65+ care home places without nursing"/>
    <tableColumn id="3" name="65+ care home places without nursing, enhanced needs"/>
    <tableColumn id="4" name="65+ care home places with nursing"/>
    <tableColumn id="5" name="65+ care home places with nursing, enhanced needs"/>
  </tableColumns>
  <tableStyleInfo name="TableStyleLight11" showFirstColumn="0" showLastColumn="0" showRowStripes="1" showColumnStripes="0"/>
</table>
</file>

<file path=xl/tables/table5.xml><?xml version="1.0" encoding="utf-8"?>
<table xmlns="http://schemas.openxmlformats.org/spreadsheetml/2006/main" id="15" name="Table13" displayName="Table13" ref="A88:B120" totalsRowShown="0" headerRowBorderDxfId="46" headerRowDxfId="47" tableBorderDxfId="45" totalsRowBorderDxfId="44">
  <autoFilter ref="A88:B120"/>
  <tableColumns>
    <tableColumn id="1" name="Cost of care exercise results - all cells should be £ per contact hour, MEDIANS."/>
    <tableColumn id="2" name="18+ domiciliary care"/>
  </tableColumns>
  <tableStyleInfo name="TableStyleLight11" showFirstColumn="0" showLastColumn="0" showRowStripes="1" showColumnStripes="0"/>
</table>
</file>

<file path=xl/tables/table6.xml><?xml version="1.0" encoding="utf-8"?>
<table xmlns="http://schemas.openxmlformats.org/spreadsheetml/2006/main" id="16" name="Table14" displayName="Table14" ref="A122:B128" totalsRowShown="0" headerRowBorderDxfId="40" headerRowDxfId="41" tableBorderDxfId="39" totalsRowBorderDxfId="38">
  <autoFilter ref="A122:B128"/>
  <tableColumns>
    <tableColumn id="1" name="Supporting information on important cost drivers used in the calculations:"/>
    <tableColumn id="2" name="18+ domiciliary care"/>
  </tableColumns>
  <tableStyleInfo name="TableStyleLight11" showFirstColumn="0" showLastColumn="0" showRowStripes="1" showColumnStripes="0"/>
</table>
</file>

<file path=xl/tables/table7.xml><?xml version="1.0" encoding="utf-8"?>
<table xmlns="http://schemas.openxmlformats.org/spreadsheetml/2006/main" id="17" name="Table15" displayName="Table15" ref="A133:D140" totalsRowShown="0" headerRowBorderDxfId="34" headerRowDxfId="35" tableBorderDxfId="33" totalsRowBorderDxfId="32">
  <autoFilter ref="A133:D140"/>
  <tableColumns>
    <tableColumn id="1" name="Description"/>
    <tableColumn id="2" name="18+ homecare, £ per contact hour"/>
    <tableColumn id="3" name="65+ care home without nursing, £ per resident per week"/>
    <tableColumn id="4" name="65+ care with nursing, £ per resident per week"/>
  </tableColumns>
  <tableStyleInfo name="TableStyleLight11" showFirstColumn="0" showLastColumn="0" showRowStripes="1" showColumnStripes="0"/>
</table>
</file>

<file path=xl/tables/table8.xml><?xml version="1.0" encoding="utf-8"?>
<table xmlns="http://schemas.openxmlformats.org/spreadsheetml/2006/main" id="18" name="Table17" displayName="Table17" ref="A145:Q146" totalsRowShown="0" headerRowBorderDxfId="30" headerRowDxfId="31" tableBorderDxfId="29" totalsRowBorderDxfId="28">
  <autoFilter ref="A145:Q146"/>
  <tableColumns>
    <tableColumn id="1" name="LA code, auto populated">
      <calculatedColumnFormula>INDEX('[1]Source-LA list'!$A:$A,MATCH(B146,'[1]Source-LA list'!$B:$B,0))</calculatedColumnFormula>
    </tableColumn>
    <tableColumn id="2" name="LA name, auto populated">
      <calculatedColumnFormula>B16</calculatedColumnFormula>
    </tableColumn>
    <tableColumn id="3" name="Fair Cost of Care and Market Sustainability Grant 2022-23. Enter your grant amount below in pounds."/>
    <tableColumn id="4" name="(1) Spending associated with fee increases for 18+ domiciliary care (including domiciliary care providers who operate in extra care settings), £">
      <calculatedColumnFormula>1277206+15238</calculatedColumnFormula>
    </tableColumn>
    <tableColumn id="5" name="Biggest sustainability challenge for 18+ homecare"/>
    <tableColumn id="6" name="(2) Spending associated with fee increases for 65+ care home places without nursing, £"/>
    <tableColumn id="7" name="Biggest sustainability challenge for 65+ care home places without nursing"/>
    <tableColumn id="8" name="(3) Spending associated with fee increases for 65+ care home places with nursing, £"/>
    <tableColumn id="9" name="Biggest sustainability challenge for 65+ care home places with nursing"/>
    <tableColumn id="10" name="(4) Spending associated with internal resourcing for implementation activities, £"/>
    <tableColumn id="11" name="Number of annual FTEs"/>
    <tableColumn id="12" name="Short description of spend"/>
    <tableColumn id="13" name="(5) Spending associated with external resourcing for implementation activities, £"/>
    <tableColumn id="14" name="Short description of spend2"/>
    <tableColumn id="15" name="(6) Other spending not accounted for in previous columns, £ auto populated">
      <calculatedColumnFormula>C146-D146-F146-H146-J146-M146</calculatedColumnFormula>
    </tableColumn>
    <tableColumn id="16" name="Short description of spend3"/>
    <tableColumn id="17" name="Percentage of spending that is not on fee rates, % auto populated">
      <calculatedColumnFormula>(J146+M146+O146)/C146</calculatedColumnFormula>
    </tableColumn>
  </tableColumns>
  <tableStyleInfo name="TableStyleLight11" showFirstColumn="0" showLastColumn="0" showRowStripes="1" showColumnStripes="0"/>
</table>
</file>

<file path=xl/tables/table9.xml><?xml version="1.0" encoding="utf-8"?>
<table xmlns="http://schemas.openxmlformats.org/spreadsheetml/2006/main" id="1" name="Table1" displayName="Table1" ref="A1:B153" totalsRowShown="0" dataDxfId="9" headerRowBorderDxfId="7" headerRowDxfId="10" tableBorderDxfId="8">
  <autoFilter ref="A1:B153"/>
  <tableColumns>
    <tableColumn id="1" name="ONS code"/>
    <tableColumn id="2" name="Local Authority name"/>
  </tableColumns>
  <tableStyleInfo name="TableStyleLight8" showFirstColumn="0" showLastColumn="0" showRowStripes="1" showColumnStripes="0"/>
</table>
</file>

<file path=xl/tables/table10.xml><?xml version="1.0" encoding="utf-8"?>
<table xmlns="http://schemas.openxmlformats.org/spreadsheetml/2006/main" id="2" name="Table3" displayName="Table3" ref="A1:A7" totalsRowShown="0" dataDxfId="3">
  <autoFilter ref="A1:A7"/>
  <tableColumns>
    <tableColumn id="1" name="Options for biggest sustainability challeng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45" dT="2022-01-28T14:31:40.16" personId="{00000000-0000-0000-0000-000000000000}" id="{9E0BD2D4-7B09-4E86-9F2F-0F9F46B8A310}">
    <text>Full-time annual equivalent staff. Five staff members working for six months (half a year) would be 2.5 FTE.</text>
  </threadedComment>
</ThreadedComments>
</file>

<file path=xl/worksheets/_rels/sheet1.xml.rels><?xml version="1.0" encoding="utf-8" standalone="yes"?><Relationships xmlns="http://schemas.openxmlformats.org/package/2006/relationships"><Relationship Id="rId8" Type="http://schemas.openxmlformats.org/officeDocument/2006/relationships/table" Target="../tables/table7.xml" /><Relationship Id="rId3" Type="http://schemas.openxmlformats.org/officeDocument/2006/relationships/table" Target="../tables/table2.xml" /><Relationship Id="rId7" Type="http://schemas.openxmlformats.org/officeDocument/2006/relationships/table" Target="../tables/table6.xml" /><Relationship Id="rId2" Type="http://schemas.openxmlformats.org/officeDocument/2006/relationships/table" Target="../tables/table1.xml" /><Relationship Id="rId1" Type="http://schemas.openxmlformats.org/officeDocument/2006/relationships/vmlDrawing" Target="/xl/drawings/vmlDrawing1.vml" /><Relationship Id="rId6" Type="http://schemas.openxmlformats.org/officeDocument/2006/relationships/table" Target="../tables/table5.xml" /><Relationship Id="rId11" Type="http://schemas.microsoft.com/office/2017/10/relationships/threadedComment" Target="../threadedComments/threadedComment1.xml" /><Relationship Id="rId5" Type="http://schemas.openxmlformats.org/officeDocument/2006/relationships/table" Target="../tables/table4.xml" /><Relationship Id="rId10" Type="http://schemas.openxmlformats.org/officeDocument/2006/relationships/comments" Target="/xl/comments1.xml" /><Relationship Id="rId4" Type="http://schemas.openxmlformats.org/officeDocument/2006/relationships/table" Target="../tables/table3.xml" /><Relationship Id="rId9" Type="http://schemas.openxmlformats.org/officeDocument/2006/relationships/table" Target="../tables/table8.xml" /><Relationship Id="rId12" Type="http://schemas.openxmlformats.org/officeDocument/2006/relationships/table" Target="/xl/tables/table1.xml" /><Relationship Id="rId13" Type="http://schemas.openxmlformats.org/officeDocument/2006/relationships/table" Target="/xl/tables/table3.xml" /><Relationship Id="rId14" Type="http://schemas.openxmlformats.org/officeDocument/2006/relationships/table" Target="/xl/tables/table4.xml" /><Relationship Id="rId15" Type="http://schemas.openxmlformats.org/officeDocument/2006/relationships/table" Target="/xl/tables/table5.xml" /><Relationship Id="rId16" Type="http://schemas.openxmlformats.org/officeDocument/2006/relationships/table" Target="/xl/tables/table6.xml" /><Relationship Id="rId17" Type="http://schemas.openxmlformats.org/officeDocument/2006/relationships/table" Target="/xl/tables/table7.xml" /><Relationship Id="rId18" Type="http://schemas.openxmlformats.org/officeDocument/2006/relationships/table" Target="/xl/tables/table8.xml" /></Relationships>
</file>

<file path=xl/worksheets/_rels/sheet2.xml.rels><?xml version="1.0" encoding="utf-8" standalone="yes"?><Relationships xmlns="http://schemas.openxmlformats.org/package/2006/relationships"><Relationship Id="rId3" Type="http://schemas.openxmlformats.org/officeDocument/2006/relationships/printerSettings" Target="../printerSettings/printerSettings1.bin" /><Relationship Id="rId1" Type="http://schemas.openxmlformats.org/officeDocument/2006/relationships/hyperlink" Target="https://www.gov.uk/government/publications/improved-better-care-fund-provider-fee-reporting-2020-to-2021" TargetMode="External" /><Relationship Id="rId2" Type="http://schemas.openxmlformats.org/officeDocument/2006/relationships/hyperlink" Target="https://www.gov.uk/government/collections/improved-better-care-fund-quarterly-reporting" TargetMode="External" /></Relationships>
</file>

<file path=xl/worksheets/_rels/sheet3.xml.rels><?xml version="1.0" encoding="utf-8" standalone="yes"?><Relationships xmlns="http://schemas.openxmlformats.org/package/2006/relationships"><Relationship Id="rId2" Type="http://schemas.openxmlformats.org/officeDocument/2006/relationships/table" Target="../tables/table9.xml" /><Relationship Id="rId1"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2" Type="http://schemas.openxmlformats.org/officeDocument/2006/relationships/table" Target="../tables/table10.xml" /><Relationship Id="rId1"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R146"/>
  <sheetViews>
    <sheetView zoomScale="80" view="normal" tabSelected="1" workbookViewId="0">
      <selection pane="topLeft" activeCell="A13" sqref="A13"/>
    </sheetView>
  </sheetViews>
  <sheetFormatPr defaultRowHeight="14.4"/>
  <cols>
    <col min="1" max="1" width="69.50390625" customWidth="1"/>
    <col min="2" max="5" width="36.125" customWidth="1"/>
    <col min="6" max="6" width="40.50390625" customWidth="1"/>
    <col min="7" max="8" width="67.125" customWidth="1"/>
    <col min="9" max="9" width="66.125" customWidth="1"/>
    <col min="10" max="10" width="67.125" customWidth="1"/>
    <col min="11" max="11" width="23.875" customWidth="1"/>
    <col min="12" max="12" width="26.875" customWidth="1"/>
    <col min="13" max="13" width="67.125" customWidth="1"/>
    <col min="14" max="14" width="28.125" customWidth="1"/>
    <col min="15" max="15" width="67.125" customWidth="1"/>
    <col min="16" max="16" width="28.125" customWidth="1"/>
    <col min="17" max="17" width="63.50390625" customWidth="1"/>
  </cols>
  <sheetData>
    <row r="1" spans="1:18" s="75" customFormat="1" ht="15.6">
      <c r="A1" s="73" t="s">
        <v>150</v>
      </c>
      <c r="B1" s="74"/>
      <c r="C1" s="74"/>
      <c r="D1" s="74"/>
      <c r="E1" s="74"/>
      <c r="F1" s="74"/>
      <c r="G1" s="74"/>
      <c r="H1" s="74"/>
      <c r="I1" s="74"/>
      <c r="J1" s="74"/>
      <c r="K1" s="74"/>
      <c r="L1" s="74"/>
      <c r="M1" s="74"/>
      <c r="N1" s="74"/>
      <c r="O1" s="74"/>
      <c r="P1" s="74"/>
      <c r="Q1" s="74"/>
      <c r="R1" s="74"/>
    </row>
    <row r="2" spans="1:18" ht="15.6">
      <c r="A2" s="2"/>
      <c r="B2" s="2"/>
      <c r="C2" s="2"/>
      <c r="D2" s="2"/>
      <c r="E2" s="2"/>
      <c r="F2" s="2"/>
      <c r="G2" s="2"/>
      <c r="H2" s="2"/>
      <c r="I2" s="2"/>
      <c r="J2" s="2"/>
      <c r="K2" s="2"/>
      <c r="L2" s="2"/>
      <c r="M2" s="2"/>
      <c r="N2" s="2"/>
      <c r="O2" s="2"/>
      <c r="P2" s="2"/>
      <c r="Q2" s="2"/>
      <c r="R2" s="2"/>
    </row>
    <row r="3" spans="1:3" ht="19.8">
      <c r="A3" s="1" t="s">
        <v>0</v>
      </c>
      <c r="B3" s="2"/>
      <c r="C3" s="2"/>
    </row>
    <row r="4" spans="1:3" ht="15.6">
      <c r="A4" s="3"/>
      <c r="B4" s="2"/>
      <c r="C4" s="2"/>
    </row>
    <row r="5" spans="1:3" ht="15.6">
      <c r="A5" s="3"/>
      <c r="B5" s="2"/>
      <c r="C5" s="2"/>
    </row>
    <row r="6" spans="1:3" ht="15.6">
      <c r="A6" s="3"/>
      <c r="B6" s="2"/>
      <c r="C6" s="2"/>
    </row>
    <row r="7" spans="1:3" ht="15.6">
      <c r="A7" s="2"/>
      <c r="B7" s="2"/>
      <c r="C7" s="2"/>
    </row>
    <row r="8" spans="1:3" ht="20.4" thickBot="1">
      <c r="A8" s="4" t="s">
        <v>1</v>
      </c>
      <c r="B8" s="2"/>
      <c r="C8" s="2"/>
    </row>
    <row r="9" spans="1:3" ht="16.2" thickTop="1">
      <c r="A9" s="2" t="s">
        <v>2</v>
      </c>
      <c r="B9" s="2"/>
      <c r="C9" s="2"/>
    </row>
    <row r="10" spans="1:3" ht="15.6">
      <c r="A10" s="2" t="s">
        <v>3</v>
      </c>
      <c r="B10" s="2"/>
      <c r="C10" s="2"/>
    </row>
    <row r="11" spans="1:3" ht="15.6">
      <c r="A11" s="5" t="s">
        <v>4</v>
      </c>
      <c r="B11" s="2"/>
      <c r="C11" s="2"/>
    </row>
    <row r="12" spans="1:3" ht="15.6">
      <c r="A12" s="2"/>
      <c r="B12" s="2"/>
      <c r="C12" s="2"/>
    </row>
    <row r="13" spans="1:3" ht="15.6">
      <c r="A13" s="2"/>
      <c r="B13" s="2"/>
      <c r="C13" s="2"/>
    </row>
    <row r="14" spans="1:3" ht="15.6">
      <c r="A14" s="6" t="s">
        <v>5</v>
      </c>
      <c r="B14" s="2"/>
      <c r="C14" s="2"/>
    </row>
    <row r="15" spans="1:3" ht="15.6">
      <c r="A15" s="7" t="s">
        <v>6</v>
      </c>
      <c r="B15" s="8" t="s">
        <v>7</v>
      </c>
      <c r="C15" s="2"/>
    </row>
    <row r="16" spans="1:3" ht="15.6">
      <c r="A16" s="9" t="s">
        <v>8</v>
      </c>
      <c r="B16" s="10" t="s">
        <v>9</v>
      </c>
      <c r="C16" s="2"/>
    </row>
    <row r="17" spans="1:3" ht="15.6">
      <c r="A17" s="2"/>
      <c r="B17" s="2"/>
      <c r="C17" s="2"/>
    </row>
    <row r="18" spans="1:3" ht="15.6">
      <c r="A18" s="6" t="s">
        <v>10</v>
      </c>
      <c r="B18" s="2"/>
      <c r="C18" s="2"/>
    </row>
    <row r="19" spans="1:3" ht="15.6">
      <c r="A19" s="7" t="s">
        <v>6</v>
      </c>
      <c r="B19" s="8" t="s">
        <v>7</v>
      </c>
      <c r="C19" s="2"/>
    </row>
    <row r="20" spans="1:3" ht="15.6">
      <c r="A20" s="11" t="s">
        <v>11</v>
      </c>
      <c r="B20" s="12"/>
      <c r="C20" s="2"/>
    </row>
    <row r="21" spans="1:3" ht="15.6">
      <c r="A21" s="11" t="s">
        <v>12</v>
      </c>
      <c r="B21" s="12"/>
      <c r="C21" s="2"/>
    </row>
    <row r="22" spans="1:3" ht="15.6">
      <c r="A22" s="9" t="s">
        <v>13</v>
      </c>
      <c r="B22" s="13"/>
      <c r="C22" s="2"/>
    </row>
    <row r="23" spans="1:3" ht="15.6">
      <c r="A23" s="2"/>
      <c r="B23" s="2"/>
      <c r="C23" s="2"/>
    </row>
    <row r="24" spans="1:3" ht="15.6">
      <c r="A24" s="6" t="s">
        <v>14</v>
      </c>
      <c r="B24" s="2"/>
      <c r="C24" s="2"/>
    </row>
    <row r="25" spans="1:17" ht="15.6">
      <c r="A25" s="6"/>
      <c r="B25" s="2"/>
      <c r="C25" s="2"/>
      <c r="D25" s="2"/>
      <c r="E25" s="2"/>
      <c r="F25" s="2"/>
      <c r="G25" s="2"/>
      <c r="H25" s="2"/>
      <c r="I25" s="2"/>
      <c r="J25" s="2"/>
      <c r="K25" s="2"/>
      <c r="L25" s="2"/>
      <c r="M25" s="2"/>
      <c r="N25" s="2"/>
      <c r="O25" s="2"/>
      <c r="P25" s="2"/>
      <c r="Q25" s="2"/>
    </row>
    <row r="26" spans="1:17" ht="15.6">
      <c r="A26" s="5" t="s">
        <v>15</v>
      </c>
      <c r="B26" s="2"/>
      <c r="C26" s="2"/>
      <c r="D26" s="2"/>
      <c r="E26" s="2"/>
      <c r="F26" s="2"/>
      <c r="G26" s="2"/>
      <c r="H26" s="2"/>
      <c r="I26" s="2"/>
      <c r="J26" s="2"/>
      <c r="K26" s="2"/>
      <c r="L26" s="2"/>
      <c r="M26" s="2"/>
      <c r="N26" s="2"/>
      <c r="O26" s="2"/>
      <c r="P26" s="2"/>
      <c r="Q26" s="2"/>
    </row>
    <row r="27" spans="1:17" ht="15.6">
      <c r="A27" s="5" t="s">
        <v>16</v>
      </c>
      <c r="B27" s="2"/>
      <c r="C27" s="2"/>
      <c r="D27" s="2"/>
      <c r="E27" s="2"/>
      <c r="F27" s="2"/>
      <c r="G27" s="2"/>
      <c r="H27" s="2"/>
      <c r="I27" s="2"/>
      <c r="J27" s="2"/>
      <c r="K27" s="2"/>
      <c r="L27" s="2"/>
      <c r="M27" s="2"/>
      <c r="N27" s="2"/>
      <c r="O27" s="2"/>
      <c r="P27" s="2"/>
      <c r="Q27" s="2"/>
    </row>
    <row r="28" spans="1:17" ht="15.6">
      <c r="A28" s="5" t="s">
        <v>17</v>
      </c>
      <c r="B28" s="2"/>
      <c r="C28" s="2"/>
      <c r="D28" s="2"/>
      <c r="E28" s="2"/>
      <c r="F28" s="2"/>
      <c r="G28" s="2"/>
      <c r="H28" s="2"/>
      <c r="I28" s="2"/>
      <c r="J28" s="2"/>
      <c r="K28" s="2"/>
      <c r="L28" s="2"/>
      <c r="M28" s="2"/>
      <c r="N28" s="2"/>
      <c r="O28" s="2"/>
      <c r="P28" s="2"/>
      <c r="Q28" s="2"/>
    </row>
    <row r="29" spans="1:17" ht="15.6">
      <c r="A29" s="6"/>
      <c r="B29" s="2"/>
      <c r="C29" s="2"/>
      <c r="D29" s="2"/>
      <c r="E29" s="2"/>
      <c r="F29" s="2"/>
      <c r="G29" s="2"/>
      <c r="H29" s="2"/>
      <c r="I29" s="2"/>
      <c r="J29" s="2"/>
      <c r="K29" s="2"/>
      <c r="L29" s="2"/>
      <c r="M29" s="2"/>
      <c r="N29" s="2"/>
      <c r="O29" s="2"/>
      <c r="P29" s="2"/>
      <c r="Q29" s="2"/>
    </row>
    <row r="30" spans="1:17" ht="18" thickBot="1">
      <c r="A30" s="14" t="s">
        <v>18</v>
      </c>
      <c r="B30" s="2"/>
      <c r="C30" s="2"/>
      <c r="D30" s="2"/>
      <c r="E30" s="2"/>
      <c r="F30" s="2"/>
      <c r="G30" s="2"/>
      <c r="H30" s="2"/>
      <c r="I30" s="2"/>
      <c r="J30" s="2"/>
      <c r="K30" s="2"/>
      <c r="L30" s="2"/>
      <c r="M30" s="2"/>
      <c r="N30" s="2"/>
      <c r="O30" s="2"/>
      <c r="P30" s="2"/>
      <c r="Q30" s="2"/>
    </row>
    <row r="31" spans="1:17" ht="16.2" thickTop="1">
      <c r="A31" s="6"/>
      <c r="B31" s="2"/>
      <c r="C31" s="2"/>
      <c r="D31" s="2"/>
      <c r="E31" s="2"/>
      <c r="F31" s="2"/>
      <c r="G31" s="2"/>
      <c r="H31" s="2"/>
      <c r="I31" s="2"/>
      <c r="J31" s="2"/>
      <c r="K31" s="2"/>
      <c r="L31" s="2"/>
      <c r="M31" s="2"/>
      <c r="N31" s="2"/>
      <c r="O31" s="2"/>
      <c r="P31" s="2"/>
      <c r="Q31" s="2"/>
    </row>
    <row r="32" spans="1:17" ht="31.2">
      <c r="A32" s="15" t="s">
        <v>19</v>
      </c>
      <c r="B32" s="16" t="s">
        <v>20</v>
      </c>
      <c r="C32" s="16" t="s">
        <v>21</v>
      </c>
      <c r="D32" s="16" t="s">
        <v>22</v>
      </c>
      <c r="E32" s="17" t="s">
        <v>23</v>
      </c>
      <c r="G32" s="2"/>
      <c r="H32" s="2"/>
      <c r="I32" s="2"/>
      <c r="J32" s="2"/>
      <c r="K32" s="2"/>
      <c r="L32" s="2"/>
      <c r="M32" s="2"/>
      <c r="N32" s="2"/>
      <c r="O32" s="2"/>
      <c r="P32" s="2"/>
      <c r="Q32" s="2"/>
    </row>
    <row r="33" spans="1:17" ht="15.6">
      <c r="A33" s="18" t="s">
        <v>24</v>
      </c>
      <c r="B33" s="19">
        <f>SUM(B34:B43)</f>
        <v>602.87954999999988</v>
      </c>
      <c r="C33" s="19">
        <f>SUM(C34:C43)</f>
        <v>590.80812</v>
      </c>
      <c r="D33" s="19">
        <f>SUM(D34:D43)</f>
        <v>882.96515000000022</v>
      </c>
      <c r="E33" s="19">
        <f>SUM(E34:E43)</f>
        <v>923.48262</v>
      </c>
      <c r="F33" s="20"/>
      <c r="G33" s="21"/>
      <c r="H33" s="2"/>
      <c r="I33" s="2"/>
      <c r="J33" s="2"/>
      <c r="K33" s="2"/>
      <c r="L33" s="2"/>
      <c r="M33" s="2"/>
      <c r="N33" s="2"/>
      <c r="O33" s="2"/>
      <c r="P33" s="2"/>
      <c r="Q33" s="2"/>
    </row>
    <row r="34" spans="1:17" ht="15.6">
      <c r="A34" s="22" t="s">
        <v>25</v>
      </c>
      <c r="B34" s="23">
        <v>0</v>
      </c>
      <c r="C34" s="23">
        <v>0</v>
      </c>
      <c r="D34" s="23">
        <v>279.1573</v>
      </c>
      <c r="E34" s="24">
        <v>286.43031</v>
      </c>
      <c r="F34" s="2"/>
      <c r="G34" s="2"/>
      <c r="H34" s="2"/>
      <c r="I34" s="2"/>
      <c r="J34" s="2"/>
      <c r="K34" s="2"/>
      <c r="L34" s="2"/>
      <c r="M34" s="2"/>
      <c r="N34" s="2"/>
      <c r="O34" s="2"/>
      <c r="P34" s="2"/>
      <c r="Q34" s="2"/>
    </row>
    <row r="35" spans="1:17" ht="15.6">
      <c r="A35" s="22" t="s">
        <v>26</v>
      </c>
      <c r="B35" s="23">
        <v>373.71633</v>
      </c>
      <c r="C35" s="23">
        <v>363.06324</v>
      </c>
      <c r="D35" s="23">
        <v>367.75555</v>
      </c>
      <c r="E35" s="24">
        <v>401.81048999999996</v>
      </c>
      <c r="F35" s="2"/>
      <c r="G35" s="2"/>
      <c r="H35" s="2"/>
      <c r="I35" s="2"/>
      <c r="J35" s="2"/>
      <c r="K35" s="2"/>
      <c r="L35" s="2"/>
      <c r="M35" s="2"/>
      <c r="N35" s="2"/>
      <c r="O35" s="2"/>
      <c r="P35" s="2"/>
      <c r="Q35" s="2"/>
    </row>
    <row r="36" spans="1:17" ht="15.6">
      <c r="A36" s="22" t="s">
        <v>27</v>
      </c>
      <c r="B36" s="23">
        <v>12.961260000000001</v>
      </c>
      <c r="C36" s="23">
        <v>12.881040000000002</v>
      </c>
      <c r="D36" s="23">
        <v>13.350900000000001</v>
      </c>
      <c r="E36" s="24">
        <v>13.305060000000001</v>
      </c>
      <c r="F36" s="2"/>
      <c r="G36" s="2"/>
      <c r="H36" s="2"/>
      <c r="I36" s="2"/>
      <c r="J36" s="2"/>
      <c r="K36" s="2"/>
      <c r="L36" s="2"/>
      <c r="M36" s="2"/>
      <c r="N36" s="2"/>
      <c r="O36" s="2"/>
      <c r="P36" s="2"/>
      <c r="Q36" s="2"/>
    </row>
    <row r="37" spans="1:17" ht="15.6">
      <c r="A37" s="22" t="s">
        <v>28</v>
      </c>
      <c r="B37" s="23">
        <v>16.557840000000002</v>
      </c>
      <c r="C37" s="23">
        <v>16.455360000000002</v>
      </c>
      <c r="D37" s="23">
        <v>17.055600000000002</v>
      </c>
      <c r="E37" s="24">
        <v>16.997040000000002</v>
      </c>
      <c r="F37" s="2"/>
      <c r="G37" s="2"/>
      <c r="H37" s="2"/>
      <c r="I37" s="2"/>
      <c r="J37" s="2"/>
      <c r="K37" s="2"/>
      <c r="L37" s="2"/>
      <c r="M37" s="2"/>
      <c r="N37" s="2"/>
      <c r="O37" s="2"/>
      <c r="P37" s="2"/>
      <c r="Q37" s="2"/>
    </row>
    <row r="38" spans="1:17" ht="15.6">
      <c r="A38" s="22" t="s">
        <v>29</v>
      </c>
      <c r="B38" s="23">
        <v>43.07979</v>
      </c>
      <c r="C38" s="23">
        <v>42.813160000000011</v>
      </c>
      <c r="D38" s="23">
        <v>44.37485</v>
      </c>
      <c r="E38" s="24">
        <v>44.222490000000008</v>
      </c>
      <c r="F38" s="2"/>
      <c r="G38" s="2"/>
      <c r="H38" s="2"/>
      <c r="I38" s="2"/>
      <c r="J38" s="2"/>
      <c r="K38" s="2"/>
      <c r="L38" s="2"/>
      <c r="M38" s="2"/>
      <c r="N38" s="2"/>
      <c r="O38" s="2"/>
      <c r="P38" s="2"/>
      <c r="Q38" s="2"/>
    </row>
    <row r="39" spans="1:17" ht="15.6">
      <c r="A39" s="22" t="s">
        <v>30</v>
      </c>
      <c r="B39" s="23">
        <v>15.4947</v>
      </c>
      <c r="C39" s="23">
        <v>15.398800000000001</v>
      </c>
      <c r="D39" s="23">
        <v>15.9605</v>
      </c>
      <c r="E39" s="24">
        <v>15.9057</v>
      </c>
      <c r="F39" s="2"/>
      <c r="G39" s="2"/>
      <c r="H39" s="2"/>
      <c r="I39" s="2"/>
      <c r="J39" s="2"/>
      <c r="K39" s="2"/>
      <c r="L39" s="2"/>
      <c r="M39" s="2"/>
      <c r="N39" s="2"/>
      <c r="O39" s="2"/>
      <c r="P39" s="2"/>
      <c r="Q39" s="2"/>
    </row>
    <row r="40" spans="1:17" ht="15.6">
      <c r="A40" s="22" t="s">
        <v>31</v>
      </c>
      <c r="B40" s="23">
        <v>44.035485</v>
      </c>
      <c r="C40" s="23">
        <v>43.762940000000008</v>
      </c>
      <c r="D40" s="23">
        <v>45.359275000000004</v>
      </c>
      <c r="E40" s="24">
        <v>45.203535</v>
      </c>
      <c r="F40" s="2"/>
      <c r="G40" s="2"/>
      <c r="H40" s="2"/>
      <c r="I40" s="2"/>
      <c r="J40" s="2"/>
      <c r="K40" s="2"/>
      <c r="L40" s="2"/>
      <c r="M40" s="2"/>
      <c r="N40" s="2"/>
      <c r="O40" s="2"/>
      <c r="P40" s="2"/>
      <c r="Q40" s="2"/>
    </row>
    <row r="41" spans="1:17" ht="15.6">
      <c r="A41" s="22" t="s">
        <v>32</v>
      </c>
      <c r="B41" s="23">
        <v>59.773349999999994</v>
      </c>
      <c r="C41" s="23">
        <v>59.4034</v>
      </c>
      <c r="D41" s="23">
        <v>61.570249999999994</v>
      </c>
      <c r="E41" s="24">
        <v>61.35885</v>
      </c>
      <c r="F41" s="2"/>
      <c r="G41" s="2"/>
      <c r="H41" s="2"/>
      <c r="I41" s="2"/>
      <c r="J41" s="2"/>
      <c r="K41" s="2"/>
      <c r="L41" s="2"/>
      <c r="M41" s="2"/>
      <c r="N41" s="2"/>
      <c r="O41" s="2"/>
      <c r="P41" s="2"/>
      <c r="Q41" s="2"/>
    </row>
    <row r="42" spans="1:17" ht="15.6">
      <c r="A42" s="22" t="s">
        <v>33</v>
      </c>
      <c r="B42" s="23">
        <v>15.602145</v>
      </c>
      <c r="C42" s="23">
        <v>15.505580000000002</v>
      </c>
      <c r="D42" s="23">
        <v>16.071175</v>
      </c>
      <c r="E42" s="24">
        <v>16.015995</v>
      </c>
      <c r="F42" s="2"/>
      <c r="G42" s="2"/>
      <c r="H42" s="2"/>
      <c r="I42" s="2"/>
      <c r="J42" s="2"/>
      <c r="K42" s="2"/>
      <c r="L42" s="2"/>
      <c r="M42" s="2"/>
      <c r="N42" s="2"/>
      <c r="O42" s="2"/>
      <c r="P42" s="2"/>
      <c r="Q42" s="2"/>
    </row>
    <row r="43" spans="1:17" ht="15.6">
      <c r="A43" s="22" t="s">
        <v>34</v>
      </c>
      <c r="B43" s="23">
        <v>21.658649999999998</v>
      </c>
      <c r="C43" s="23">
        <v>21.5246</v>
      </c>
      <c r="D43" s="23">
        <v>22.309749999999998</v>
      </c>
      <c r="E43" s="24">
        <v>22.23315</v>
      </c>
      <c r="F43" s="2"/>
      <c r="G43" s="2"/>
      <c r="H43" s="2"/>
      <c r="I43" s="2"/>
      <c r="J43" s="2"/>
      <c r="K43" s="2"/>
      <c r="L43" s="2"/>
      <c r="M43" s="2"/>
      <c r="N43" s="2"/>
      <c r="O43" s="2"/>
      <c r="P43" s="2"/>
      <c r="Q43" s="2"/>
    </row>
    <row r="44" spans="1:17" ht="15.6">
      <c r="A44" s="18" t="s">
        <v>35</v>
      </c>
      <c r="B44" s="19">
        <f>SUM(B45:B48)</f>
        <v>69.324645</v>
      </c>
      <c r="C44" s="19">
        <f>SUM(C45:C48)</f>
        <v>68.89558</v>
      </c>
      <c r="D44" s="19">
        <f>SUM(D45:D48)</f>
        <v>71.408675</v>
      </c>
      <c r="E44" s="19">
        <f>SUM(E45:E48)</f>
        <v>71.163495</v>
      </c>
      <c r="F44" s="20"/>
      <c r="G44" s="21"/>
      <c r="H44" s="2"/>
      <c r="I44" s="2"/>
      <c r="J44" s="2"/>
      <c r="K44" s="2"/>
      <c r="L44" s="2"/>
      <c r="M44" s="2"/>
      <c r="N44" s="2"/>
      <c r="O44" s="2"/>
      <c r="P44" s="2"/>
      <c r="Q44" s="2"/>
    </row>
    <row r="45" spans="1:17" ht="15.6">
      <c r="A45" s="22" t="s">
        <v>36</v>
      </c>
      <c r="B45" s="23">
        <v>13.96785</v>
      </c>
      <c r="C45" s="23">
        <v>13.881400000000001</v>
      </c>
      <c r="D45" s="23">
        <v>14.38775</v>
      </c>
      <c r="E45" s="23">
        <v>14.33835</v>
      </c>
      <c r="F45" s="2"/>
      <c r="G45" s="2"/>
      <c r="H45" s="2"/>
      <c r="I45" s="2"/>
      <c r="J45" s="2"/>
      <c r="K45" s="2"/>
      <c r="L45" s="2"/>
      <c r="M45" s="2"/>
      <c r="N45" s="2"/>
      <c r="O45" s="2"/>
      <c r="P45" s="2"/>
      <c r="Q45" s="2"/>
    </row>
    <row r="46" spans="1:17" ht="15.6">
      <c r="A46" s="22" t="s">
        <v>37</v>
      </c>
      <c r="B46" s="23">
        <v>34.523775</v>
      </c>
      <c r="C46" s="23">
        <v>34.3101</v>
      </c>
      <c r="D46" s="23">
        <v>35.561625</v>
      </c>
      <c r="E46" s="23">
        <v>35.439524999999996</v>
      </c>
      <c r="F46" s="2"/>
      <c r="G46" s="2"/>
      <c r="H46" s="2"/>
      <c r="I46" s="2"/>
      <c r="J46" s="2"/>
      <c r="K46" s="2"/>
      <c r="L46" s="2"/>
      <c r="M46" s="2"/>
      <c r="N46" s="2"/>
      <c r="O46" s="2"/>
      <c r="P46" s="2"/>
      <c r="Q46" s="2"/>
    </row>
    <row r="47" spans="1:17" ht="15.6">
      <c r="A47" s="22" t="s">
        <v>38</v>
      </c>
      <c r="B47" s="23">
        <v>10.665329999999999</v>
      </c>
      <c r="C47" s="23">
        <v>10.59932</v>
      </c>
      <c r="D47" s="23">
        <v>10.98595</v>
      </c>
      <c r="E47" s="23">
        <v>10.94823</v>
      </c>
      <c r="F47" s="2"/>
      <c r="G47" s="2"/>
      <c r="H47" s="2"/>
      <c r="I47" s="2"/>
      <c r="J47" s="2"/>
      <c r="K47" s="2"/>
      <c r="L47" s="2"/>
      <c r="M47" s="2"/>
      <c r="N47" s="2"/>
      <c r="O47" s="2"/>
      <c r="P47" s="2"/>
      <c r="Q47" s="2"/>
    </row>
    <row r="48" spans="1:17" ht="15.6">
      <c r="A48" s="22" t="s">
        <v>39</v>
      </c>
      <c r="B48" s="23">
        <v>10.16769</v>
      </c>
      <c r="C48" s="23">
        <v>10.10476</v>
      </c>
      <c r="D48" s="23">
        <v>10.47335</v>
      </c>
      <c r="E48" s="23">
        <v>10.43739</v>
      </c>
      <c r="F48" s="2"/>
      <c r="G48" s="2"/>
      <c r="H48" s="2"/>
      <c r="I48" s="2"/>
      <c r="J48" s="2"/>
      <c r="K48" s="2"/>
      <c r="L48" s="2"/>
      <c r="M48" s="2"/>
      <c r="N48" s="2"/>
      <c r="O48" s="2"/>
      <c r="P48" s="2"/>
      <c r="Q48" s="2"/>
    </row>
    <row r="49" spans="1:17" ht="15.6">
      <c r="A49" s="18" t="s">
        <v>40</v>
      </c>
      <c r="B49" s="19">
        <f>SUM(B50:B62)</f>
        <v>116.40252</v>
      </c>
      <c r="C49" s="19">
        <f>SUM(C50:C62)</f>
        <v>115.68208000000001</v>
      </c>
      <c r="D49" s="19">
        <f>SUM(D50:D62)</f>
        <v>119.90180000000001</v>
      </c>
      <c r="E49" s="19">
        <f>SUM(E50:E62)</f>
        <v>119.49012</v>
      </c>
      <c r="F49" s="20"/>
      <c r="G49" s="21"/>
      <c r="H49" s="2"/>
      <c r="I49" s="2"/>
      <c r="J49" s="2"/>
      <c r="K49" s="2"/>
      <c r="L49" s="2"/>
      <c r="M49" s="2"/>
      <c r="N49" s="2"/>
      <c r="O49" s="2"/>
      <c r="P49" s="2"/>
      <c r="Q49" s="2"/>
    </row>
    <row r="50" spans="1:17" ht="15.6">
      <c r="A50" s="22" t="s">
        <v>41</v>
      </c>
      <c r="B50" s="23">
        <v>41.869620000000005</v>
      </c>
      <c r="C50" s="23">
        <v>41.61048000000001</v>
      </c>
      <c r="D50" s="23">
        <v>43.1283</v>
      </c>
      <c r="E50" s="23">
        <v>42.98022</v>
      </c>
      <c r="F50" s="2"/>
      <c r="G50" s="2"/>
      <c r="H50" s="2"/>
      <c r="I50" s="2"/>
      <c r="J50" s="2"/>
      <c r="K50" s="2"/>
      <c r="L50" s="2"/>
      <c r="M50" s="2"/>
      <c r="N50" s="2"/>
      <c r="O50" s="2"/>
      <c r="P50" s="2"/>
      <c r="Q50" s="2"/>
    </row>
    <row r="51" spans="1:17" ht="15.6">
      <c r="A51" s="22" t="s">
        <v>42</v>
      </c>
      <c r="B51" s="23">
        <v>8.12058</v>
      </c>
      <c r="C51" s="23">
        <v>8.07032</v>
      </c>
      <c r="D51" s="23">
        <v>8.3647</v>
      </c>
      <c r="E51" s="23">
        <v>8.33598</v>
      </c>
      <c r="F51" s="2"/>
      <c r="G51" s="2"/>
      <c r="H51" s="2"/>
      <c r="I51" s="2"/>
      <c r="J51" s="2"/>
      <c r="K51" s="2"/>
      <c r="L51" s="2"/>
      <c r="M51" s="2"/>
      <c r="N51" s="2"/>
      <c r="O51" s="2"/>
      <c r="P51" s="2"/>
      <c r="Q51" s="2"/>
    </row>
    <row r="52" spans="1:17" ht="15.6">
      <c r="A52" s="22" t="s">
        <v>43</v>
      </c>
      <c r="B52" s="23">
        <v>4.65972</v>
      </c>
      <c r="C52" s="23">
        <v>4.63088</v>
      </c>
      <c r="D52" s="23">
        <v>4.7998</v>
      </c>
      <c r="E52" s="23">
        <v>4.7833200000000007</v>
      </c>
      <c r="F52" s="2"/>
      <c r="G52" s="2"/>
      <c r="H52" s="2"/>
      <c r="I52" s="2"/>
      <c r="J52" s="2"/>
      <c r="K52" s="2"/>
      <c r="L52" s="2"/>
      <c r="M52" s="2"/>
      <c r="N52" s="2"/>
      <c r="O52" s="2"/>
      <c r="P52" s="2"/>
      <c r="Q52" s="2"/>
    </row>
    <row r="53" spans="1:17" ht="15.6">
      <c r="A53" s="22" t="s">
        <v>44</v>
      </c>
      <c r="B53" s="23">
        <v>0.59943</v>
      </c>
      <c r="C53" s="23">
        <v>0.59572000000000014</v>
      </c>
      <c r="D53" s="23">
        <v>0.61745</v>
      </c>
      <c r="E53" s="23">
        <v>0.61533</v>
      </c>
      <c r="F53" s="2"/>
      <c r="G53" s="2"/>
      <c r="H53" s="2"/>
      <c r="I53" s="2"/>
      <c r="J53" s="2"/>
      <c r="K53" s="2"/>
      <c r="L53" s="2"/>
      <c r="M53" s="2"/>
      <c r="N53" s="2"/>
      <c r="O53" s="2"/>
      <c r="P53" s="2"/>
      <c r="Q53" s="2"/>
    </row>
    <row r="54" spans="1:17" ht="15.6">
      <c r="A54" s="22" t="s">
        <v>45</v>
      </c>
      <c r="B54" s="23">
        <v>3.862365</v>
      </c>
      <c r="C54" s="23">
        <v>3.8384600000000004</v>
      </c>
      <c r="D54" s="23">
        <v>3.978475</v>
      </c>
      <c r="E54" s="23">
        <v>3.964815</v>
      </c>
      <c r="F54" s="2"/>
      <c r="G54" s="2"/>
      <c r="H54" s="2"/>
      <c r="I54" s="2"/>
      <c r="J54" s="2"/>
      <c r="K54" s="2"/>
      <c r="L54" s="2"/>
      <c r="M54" s="2"/>
      <c r="N54" s="2"/>
      <c r="O54" s="2"/>
      <c r="P54" s="2"/>
      <c r="Q54" s="2"/>
    </row>
    <row r="55" spans="1:17" ht="15.6">
      <c r="A55" s="22" t="s">
        <v>46</v>
      </c>
      <c r="B55" s="23">
        <v>7.37412</v>
      </c>
      <c r="C55" s="23">
        <v>7.32848</v>
      </c>
      <c r="D55" s="23">
        <v>7.5958</v>
      </c>
      <c r="E55" s="23">
        <v>7.5697199999999993</v>
      </c>
      <c r="F55" s="2"/>
      <c r="G55" s="2"/>
      <c r="H55" s="2"/>
      <c r="I55" s="2"/>
      <c r="J55" s="2"/>
      <c r="K55" s="2"/>
      <c r="L55" s="2"/>
      <c r="M55" s="2"/>
      <c r="N55" s="2"/>
      <c r="O55" s="2"/>
      <c r="P55" s="2"/>
      <c r="Q55" s="2"/>
    </row>
    <row r="56" spans="1:17" ht="15.6">
      <c r="A56" s="22" t="s">
        <v>47</v>
      </c>
      <c r="B56" s="23">
        <v>4.1847</v>
      </c>
      <c r="C56" s="23">
        <v>4.1588</v>
      </c>
      <c r="D56" s="23">
        <v>4.3105</v>
      </c>
      <c r="E56" s="23">
        <v>4.2957</v>
      </c>
      <c r="F56" s="2"/>
      <c r="G56" s="2"/>
      <c r="H56" s="2"/>
      <c r="I56" s="2"/>
      <c r="J56" s="2"/>
      <c r="K56" s="2"/>
      <c r="L56" s="2"/>
      <c r="M56" s="2"/>
      <c r="N56" s="2"/>
      <c r="O56" s="2"/>
      <c r="P56" s="2"/>
      <c r="Q56" s="2"/>
    </row>
    <row r="57" spans="1:17" ht="15.6">
      <c r="A57" s="22" t="s">
        <v>48</v>
      </c>
      <c r="B57" s="23">
        <v>4.02636</v>
      </c>
      <c r="C57" s="23">
        <v>4.0014400000000006</v>
      </c>
      <c r="D57" s="23">
        <v>4.1474</v>
      </c>
      <c r="E57" s="23">
        <v>4.13316</v>
      </c>
      <c r="F57" s="2"/>
      <c r="G57" s="2"/>
      <c r="H57" s="2"/>
      <c r="I57" s="2"/>
      <c r="J57" s="2"/>
      <c r="K57" s="2"/>
      <c r="L57" s="2"/>
      <c r="M57" s="2"/>
      <c r="N57" s="2"/>
      <c r="O57" s="2"/>
      <c r="P57" s="2"/>
      <c r="Q57" s="2"/>
    </row>
    <row r="58" spans="1:17" ht="15.6">
      <c r="A58" s="22" t="s">
        <v>49</v>
      </c>
      <c r="B58" s="23">
        <v>1.21017</v>
      </c>
      <c r="C58" s="23">
        <v>1.2026800000000002</v>
      </c>
      <c r="D58" s="23">
        <v>1.24655</v>
      </c>
      <c r="E58" s="23">
        <v>1.2422700000000002</v>
      </c>
      <c r="F58" s="2"/>
      <c r="G58" s="2"/>
      <c r="H58" s="2"/>
      <c r="I58" s="2"/>
      <c r="J58" s="2"/>
      <c r="K58" s="2"/>
      <c r="L58" s="2"/>
      <c r="M58" s="2"/>
      <c r="N58" s="2"/>
      <c r="O58" s="2"/>
      <c r="P58" s="2"/>
      <c r="Q58" s="2"/>
    </row>
    <row r="59" spans="1:17" ht="15.6">
      <c r="A59" s="22" t="s">
        <v>50</v>
      </c>
      <c r="B59" s="23">
        <v>26.013</v>
      </c>
      <c r="C59" s="23">
        <v>25.852000000000004</v>
      </c>
      <c r="D59" s="23">
        <v>26.795</v>
      </c>
      <c r="E59" s="23">
        <v>26.703</v>
      </c>
      <c r="F59" s="2"/>
      <c r="G59" s="2"/>
      <c r="H59" s="2"/>
      <c r="I59" s="2"/>
      <c r="J59" s="2"/>
      <c r="K59" s="2"/>
      <c r="L59" s="2"/>
      <c r="M59" s="2"/>
      <c r="N59" s="2"/>
      <c r="O59" s="2"/>
      <c r="P59" s="2"/>
      <c r="Q59" s="2"/>
    </row>
    <row r="60" spans="1:17" ht="15.6">
      <c r="A60" s="22" t="s">
        <v>51</v>
      </c>
      <c r="B60" s="23">
        <v>5.411835</v>
      </c>
      <c r="C60" s="23">
        <v>5.3783400000000006</v>
      </c>
      <c r="D60" s="23">
        <v>5.574525</v>
      </c>
      <c r="E60" s="23">
        <v>5.555385</v>
      </c>
      <c r="F60" s="2"/>
      <c r="G60" s="2"/>
      <c r="H60" s="2"/>
      <c r="I60" s="2"/>
      <c r="J60" s="2"/>
      <c r="K60" s="2"/>
      <c r="L60" s="2"/>
      <c r="M60" s="2"/>
      <c r="N60" s="2"/>
      <c r="O60" s="2"/>
      <c r="P60" s="2"/>
      <c r="Q60" s="2"/>
    </row>
    <row r="61" spans="1:17" ht="15.6">
      <c r="A61" s="22" t="s">
        <v>52</v>
      </c>
      <c r="B61" s="23">
        <v>2.471235</v>
      </c>
      <c r="C61" s="23">
        <v>2.4559400000000005</v>
      </c>
      <c r="D61" s="23">
        <v>2.545525</v>
      </c>
      <c r="E61" s="23">
        <v>2.536785</v>
      </c>
      <c r="F61" s="2"/>
      <c r="G61" s="2"/>
      <c r="H61" s="2"/>
      <c r="I61" s="2"/>
      <c r="J61" s="2"/>
      <c r="K61" s="2"/>
      <c r="L61" s="2"/>
      <c r="M61" s="2"/>
      <c r="N61" s="2"/>
      <c r="O61" s="2"/>
      <c r="P61" s="2"/>
      <c r="Q61" s="2"/>
    </row>
    <row r="62" spans="1:17" ht="15.6">
      <c r="A62" s="22" t="s">
        <v>53</v>
      </c>
      <c r="B62" s="23">
        <v>6.599385</v>
      </c>
      <c r="C62" s="23">
        <v>6.5585400000000007</v>
      </c>
      <c r="D62" s="23">
        <v>6.7977750000000006</v>
      </c>
      <c r="E62" s="23">
        <v>6.774435</v>
      </c>
      <c r="F62" s="2"/>
      <c r="G62" s="2"/>
      <c r="H62" s="2"/>
      <c r="I62" s="2"/>
      <c r="J62" s="2"/>
      <c r="K62" s="2"/>
      <c r="L62" s="2"/>
      <c r="M62" s="2"/>
      <c r="N62" s="2"/>
      <c r="O62" s="2"/>
      <c r="P62" s="2"/>
      <c r="Q62" s="2"/>
    </row>
    <row r="63" spans="1:17" ht="15.6">
      <c r="A63" s="18" t="s">
        <v>54</v>
      </c>
      <c r="B63" s="19">
        <f>SUM(B64:B67)</f>
        <v>71.00418</v>
      </c>
      <c r="C63" s="19">
        <f>SUM(C64:C67)</f>
        <v>70.564720000000008</v>
      </c>
      <c r="D63" s="19">
        <f>SUM(D64:D67)</f>
        <v>73.1387</v>
      </c>
      <c r="E63" s="19">
        <f>SUM(E64:E67)</f>
        <v>72.887580000000014</v>
      </c>
      <c r="F63" s="20"/>
      <c r="G63" s="21"/>
      <c r="H63" s="2"/>
      <c r="I63" s="2"/>
      <c r="J63" s="2"/>
      <c r="K63" s="2"/>
      <c r="L63" s="2"/>
      <c r="M63" s="2"/>
      <c r="N63" s="2"/>
      <c r="O63" s="2"/>
      <c r="P63" s="2"/>
      <c r="Q63" s="2"/>
    </row>
    <row r="64" spans="1:17" ht="15.6">
      <c r="A64" s="22" t="s">
        <v>55</v>
      </c>
      <c r="B64" s="23">
        <v>33.822555</v>
      </c>
      <c r="C64" s="23">
        <v>33.613220000000005</v>
      </c>
      <c r="D64" s="23">
        <v>34.839325</v>
      </c>
      <c r="E64" s="23">
        <v>34.719705000000005</v>
      </c>
      <c r="G64" s="2"/>
      <c r="H64" s="2"/>
      <c r="I64" s="2"/>
      <c r="J64" s="2"/>
      <c r="K64" s="2"/>
      <c r="L64" s="2"/>
      <c r="M64" s="2"/>
      <c r="N64" s="2"/>
      <c r="O64" s="2"/>
      <c r="P64" s="2"/>
      <c r="Q64" s="2"/>
    </row>
    <row r="65" spans="1:17" ht="15.6">
      <c r="A65" s="22" t="s">
        <v>56</v>
      </c>
      <c r="B65" s="23">
        <v>15.506010000000002</v>
      </c>
      <c r="C65" s="23">
        <v>15.410040000000002</v>
      </c>
      <c r="D65" s="23">
        <v>15.972150000000001</v>
      </c>
      <c r="E65" s="23">
        <v>15.917310000000002</v>
      </c>
      <c r="G65" s="2"/>
      <c r="H65" s="2"/>
      <c r="I65" s="2"/>
      <c r="J65" s="2"/>
      <c r="K65" s="2"/>
      <c r="L65" s="2"/>
      <c r="M65" s="2"/>
      <c r="N65" s="2"/>
      <c r="O65" s="2"/>
      <c r="P65" s="2"/>
      <c r="Q65" s="2"/>
    </row>
    <row r="66" spans="1:17" ht="15.6">
      <c r="A66" s="22" t="s">
        <v>57</v>
      </c>
      <c r="B66" s="23">
        <v>12.491895</v>
      </c>
      <c r="C66" s="23">
        <v>12.41458</v>
      </c>
      <c r="D66" s="23">
        <v>12.867425</v>
      </c>
      <c r="E66" s="23">
        <v>12.823245</v>
      </c>
      <c r="G66" s="2"/>
      <c r="H66" s="2"/>
      <c r="I66" s="2"/>
      <c r="J66" s="2"/>
      <c r="K66" s="2"/>
      <c r="L66" s="2"/>
      <c r="M66" s="2"/>
      <c r="N66" s="2"/>
      <c r="O66" s="2"/>
      <c r="P66" s="2"/>
      <c r="Q66" s="2"/>
    </row>
    <row r="67" spans="1:17" ht="15.6">
      <c r="A67" s="22" t="s">
        <v>58</v>
      </c>
      <c r="B67" s="23">
        <v>9.183720000000001</v>
      </c>
      <c r="C67" s="23">
        <v>9.1268800000000017</v>
      </c>
      <c r="D67" s="23">
        <v>9.4598000000000013</v>
      </c>
      <c r="E67" s="23">
        <v>9.4273200000000017</v>
      </c>
      <c r="G67" s="2"/>
      <c r="H67" s="2"/>
      <c r="I67" s="2"/>
      <c r="J67" s="2"/>
      <c r="K67" s="2"/>
      <c r="L67" s="2"/>
      <c r="M67" s="2"/>
      <c r="N67" s="2"/>
      <c r="O67" s="2"/>
      <c r="P67" s="2"/>
      <c r="Q67" s="2"/>
    </row>
    <row r="68" spans="1:17" ht="15.6">
      <c r="A68" s="18" t="s">
        <v>59</v>
      </c>
      <c r="B68" s="19">
        <v>116.306385</v>
      </c>
      <c r="C68" s="19">
        <v>115.58654000000001</v>
      </c>
      <c r="D68" s="19">
        <v>119.80277500000001</v>
      </c>
      <c r="E68" s="19">
        <v>119.39143500000002</v>
      </c>
      <c r="G68" s="2"/>
      <c r="H68" s="2"/>
      <c r="I68" s="2"/>
      <c r="J68" s="2"/>
      <c r="K68" s="2"/>
      <c r="L68" s="2"/>
      <c r="M68" s="2"/>
      <c r="N68" s="2"/>
      <c r="O68" s="2"/>
      <c r="P68" s="2"/>
      <c r="Q68" s="2"/>
    </row>
    <row r="69" spans="1:17" ht="15.6">
      <c r="A69" s="18" t="s">
        <v>60</v>
      </c>
      <c r="B69" s="19">
        <v>167.28620999999998</v>
      </c>
      <c r="C69" s="19">
        <v>166.25084</v>
      </c>
      <c r="D69" s="19">
        <v>172.31515</v>
      </c>
      <c r="E69" s="19">
        <v>171.72351</v>
      </c>
      <c r="G69" s="2"/>
      <c r="H69" s="2"/>
      <c r="I69" s="2"/>
      <c r="J69" s="2"/>
      <c r="K69" s="2"/>
      <c r="L69" s="2"/>
      <c r="M69" s="2"/>
      <c r="N69" s="2"/>
      <c r="O69" s="2"/>
      <c r="P69" s="2"/>
      <c r="Q69" s="2"/>
    </row>
    <row r="70" spans="1:17" ht="15.6">
      <c r="A70" s="25" t="s">
        <v>61</v>
      </c>
      <c r="B70" s="26">
        <f>SUM(B33,B44,B49,B63,B68,B69)</f>
        <v>1143.2034899999999</v>
      </c>
      <c r="C70" s="26">
        <f>SUM(C33,C44,C49,C63,C68,C69)</f>
        <v>1127.78788</v>
      </c>
      <c r="D70" s="26">
        <f>SUM(D33,D44,D49,D63,D68,D69)</f>
        <v>1439.5322500000002</v>
      </c>
      <c r="E70" s="26">
        <f>SUM(E33,E44,E49,E63,E68,E69)</f>
        <v>1478.13876</v>
      </c>
      <c r="G70" s="2"/>
      <c r="H70" s="2"/>
      <c r="I70" s="2"/>
      <c r="J70" s="2"/>
      <c r="K70" s="2"/>
      <c r="L70" s="2"/>
      <c r="M70" s="2"/>
      <c r="N70" s="2"/>
      <c r="O70" s="2"/>
      <c r="P70" s="2"/>
      <c r="Q70" s="2"/>
    </row>
    <row r="71" spans="1:17" ht="15.6">
      <c r="A71" s="27"/>
      <c r="B71" s="28"/>
      <c r="C71" s="28"/>
      <c r="D71" s="28"/>
      <c r="E71" s="28"/>
      <c r="G71" s="2"/>
      <c r="H71" s="2"/>
      <c r="I71" s="2"/>
      <c r="J71" s="2"/>
      <c r="K71" s="2"/>
      <c r="L71" s="2"/>
      <c r="M71" s="2"/>
      <c r="N71" s="2"/>
      <c r="O71" s="2"/>
      <c r="P71" s="2"/>
      <c r="Q71" s="2"/>
    </row>
    <row r="72" spans="1:17" ht="31.2">
      <c r="A72" s="29" t="s">
        <v>62</v>
      </c>
      <c r="B72" s="16" t="s">
        <v>20</v>
      </c>
      <c r="C72" s="16" t="s">
        <v>21</v>
      </c>
      <c r="D72" s="16" t="s">
        <v>22</v>
      </c>
      <c r="E72" s="17" t="s">
        <v>23</v>
      </c>
      <c r="G72" s="2"/>
      <c r="H72" s="2"/>
      <c r="I72" s="2"/>
      <c r="J72" s="2"/>
      <c r="K72" s="2"/>
      <c r="L72" s="2"/>
      <c r="M72" s="2"/>
      <c r="N72" s="2"/>
      <c r="O72" s="2"/>
      <c r="P72" s="2"/>
      <c r="Q72" s="2"/>
    </row>
    <row r="73" spans="1:17" ht="15.6">
      <c r="A73" s="30" t="s">
        <v>63</v>
      </c>
      <c r="B73" s="31">
        <v>55</v>
      </c>
      <c r="C73" s="31">
        <v>42</v>
      </c>
      <c r="D73" s="31">
        <v>32</v>
      </c>
      <c r="E73" s="32">
        <v>25</v>
      </c>
      <c r="G73" s="2"/>
      <c r="H73" s="2"/>
      <c r="I73" s="2"/>
      <c r="J73" s="2"/>
      <c r="K73" s="2"/>
      <c r="L73" s="2"/>
      <c r="M73" s="2"/>
      <c r="N73" s="2"/>
      <c r="O73" s="2"/>
      <c r="P73" s="2"/>
      <c r="Q73" s="2"/>
    </row>
    <row r="74" spans="1:17" ht="15.6">
      <c r="A74" s="30" t="s">
        <v>64</v>
      </c>
      <c r="B74" s="31"/>
      <c r="C74" s="31"/>
      <c r="D74" s="31"/>
      <c r="E74" s="32"/>
      <c r="G74" s="2"/>
      <c r="H74" s="2"/>
      <c r="I74" s="2"/>
      <c r="J74" s="2"/>
      <c r="K74" s="2"/>
      <c r="L74" s="2"/>
      <c r="M74" s="2"/>
      <c r="N74" s="2"/>
      <c r="O74" s="2"/>
      <c r="P74" s="2"/>
      <c r="Q74" s="2"/>
    </row>
    <row r="75" spans="1:17" ht="15.6">
      <c r="A75" s="30" t="s">
        <v>65</v>
      </c>
      <c r="B75" s="31">
        <v>1059</v>
      </c>
      <c r="C75" s="31">
        <v>645</v>
      </c>
      <c r="D75" s="31">
        <v>619</v>
      </c>
      <c r="E75" s="32">
        <v>203</v>
      </c>
      <c r="G75" s="2"/>
      <c r="H75" s="2"/>
      <c r="I75" s="2"/>
      <c r="J75" s="2"/>
      <c r="K75" s="2"/>
      <c r="L75" s="2"/>
      <c r="M75" s="2"/>
      <c r="N75" s="2"/>
      <c r="O75" s="2"/>
      <c r="P75" s="2"/>
      <c r="Q75" s="2"/>
    </row>
    <row r="76" spans="1:17" ht="15.6">
      <c r="A76" s="30" t="s">
        <v>66</v>
      </c>
      <c r="B76" s="31">
        <v>28.28</v>
      </c>
      <c r="C76" s="31">
        <v>28.96</v>
      </c>
      <c r="D76" s="31">
        <v>26.41</v>
      </c>
      <c r="E76" s="32">
        <v>26.93</v>
      </c>
      <c r="G76" s="2"/>
      <c r="H76" s="2"/>
      <c r="I76" s="2"/>
      <c r="J76" s="2"/>
      <c r="K76" s="2"/>
      <c r="L76" s="2"/>
      <c r="M76" s="2"/>
      <c r="N76" s="2"/>
      <c r="O76" s="2"/>
      <c r="P76" s="2"/>
      <c r="Q76" s="2"/>
    </row>
    <row r="77" spans="1:17" ht="15.6">
      <c r="A77" s="30" t="s">
        <v>67</v>
      </c>
      <c r="B77" s="31" t="s">
        <v>68</v>
      </c>
      <c r="C77" s="31" t="s">
        <v>68</v>
      </c>
      <c r="D77" s="31">
        <v>12.2</v>
      </c>
      <c r="E77" s="32">
        <v>13.41</v>
      </c>
      <c r="G77" s="2"/>
      <c r="H77" s="2"/>
      <c r="I77" s="2"/>
      <c r="J77" s="2"/>
      <c r="K77" s="2"/>
      <c r="L77" s="2"/>
      <c r="M77" s="2"/>
      <c r="N77" s="2"/>
      <c r="O77" s="2"/>
      <c r="P77" s="2"/>
      <c r="Q77" s="2"/>
    </row>
    <row r="78" spans="1:17" ht="15.6">
      <c r="A78" s="30" t="s">
        <v>69</v>
      </c>
      <c r="B78" s="23">
        <v>10.33</v>
      </c>
      <c r="C78" s="24">
        <v>10.33</v>
      </c>
      <c r="D78" s="23">
        <v>10.33</v>
      </c>
      <c r="E78" s="24">
        <v>10.33</v>
      </c>
      <c r="G78" s="2"/>
      <c r="H78" s="2"/>
      <c r="I78" s="2"/>
      <c r="J78" s="2"/>
      <c r="K78" s="2"/>
      <c r="L78" s="2"/>
      <c r="M78" s="2"/>
      <c r="N78" s="2"/>
      <c r="O78" s="2"/>
      <c r="P78" s="2"/>
      <c r="Q78" s="2"/>
    </row>
    <row r="79" spans="1:17" ht="15.6">
      <c r="A79" s="30" t="s">
        <v>70</v>
      </c>
      <c r="B79" s="23" t="s">
        <v>68</v>
      </c>
      <c r="C79" s="23" t="s">
        <v>68</v>
      </c>
      <c r="D79" s="23">
        <v>20.78</v>
      </c>
      <c r="E79" s="24">
        <v>20.78</v>
      </c>
      <c r="G79" s="2"/>
      <c r="H79" s="2"/>
      <c r="I79" s="2"/>
      <c r="J79" s="2"/>
      <c r="K79" s="2"/>
      <c r="L79" s="2"/>
      <c r="M79" s="2"/>
      <c r="N79" s="2"/>
      <c r="O79" s="2"/>
      <c r="P79" s="2"/>
      <c r="Q79" s="2"/>
    </row>
    <row r="80" spans="1:17" ht="15.6">
      <c r="A80" s="30" t="s">
        <v>71</v>
      </c>
      <c r="B80" s="33">
        <v>0.886</v>
      </c>
      <c r="C80" s="33">
        <v>0.886</v>
      </c>
      <c r="D80" s="33">
        <v>0.886</v>
      </c>
      <c r="E80" s="34">
        <v>0.886</v>
      </c>
      <c r="G80" s="2"/>
      <c r="H80" s="2"/>
      <c r="I80" s="2"/>
      <c r="J80" s="2"/>
      <c r="K80" s="2"/>
      <c r="L80" s="2"/>
      <c r="M80" s="2"/>
      <c r="N80" s="2"/>
      <c r="O80" s="2"/>
      <c r="P80" s="2"/>
      <c r="Q80" s="2"/>
    </row>
    <row r="81" spans="1:17" ht="15.6">
      <c r="A81" s="35" t="s">
        <v>72</v>
      </c>
      <c r="B81" s="36">
        <v>101759</v>
      </c>
      <c r="C81" s="36">
        <v>101759</v>
      </c>
      <c r="D81" s="36">
        <v>101759</v>
      </c>
      <c r="E81" s="37">
        <v>101759</v>
      </c>
      <c r="G81" s="2"/>
      <c r="H81" s="2"/>
      <c r="I81" s="2"/>
      <c r="J81" s="2"/>
      <c r="K81" s="2"/>
      <c r="L81" s="2"/>
      <c r="M81" s="2"/>
      <c r="N81" s="2"/>
      <c r="O81" s="2"/>
      <c r="P81" s="2"/>
      <c r="Q81" s="2"/>
    </row>
    <row r="82" spans="1:17" ht="15.6">
      <c r="A82" s="2"/>
      <c r="B82" s="2"/>
      <c r="C82" s="2"/>
      <c r="D82" s="2"/>
      <c r="E82" s="2"/>
      <c r="F82" s="2"/>
      <c r="G82" s="2"/>
      <c r="H82" s="2"/>
      <c r="I82" s="2"/>
      <c r="J82" s="2"/>
      <c r="K82" s="2"/>
      <c r="L82" s="2"/>
      <c r="M82" s="2"/>
      <c r="N82" s="2"/>
      <c r="O82" s="2"/>
      <c r="P82" s="2"/>
      <c r="Q82" s="2"/>
    </row>
    <row r="83" spans="1:17" ht="15.6">
      <c r="A83" s="2"/>
      <c r="B83" s="2"/>
      <c r="C83" s="2"/>
      <c r="D83" s="2"/>
      <c r="E83" s="2"/>
      <c r="F83" s="2"/>
      <c r="G83" s="2"/>
      <c r="H83" s="2"/>
      <c r="I83" s="2"/>
      <c r="J83" s="2"/>
      <c r="K83" s="2"/>
      <c r="L83" s="2"/>
      <c r="M83" s="2"/>
      <c r="N83" s="2"/>
      <c r="O83" s="2"/>
      <c r="P83" s="2"/>
      <c r="Q83" s="2"/>
    </row>
    <row r="84" spans="1:17" ht="16.2" thickBot="1">
      <c r="A84" s="38" t="s">
        <v>73</v>
      </c>
      <c r="B84" s="2"/>
      <c r="C84" s="2"/>
      <c r="D84" s="2"/>
      <c r="E84" s="2"/>
      <c r="F84" s="2"/>
      <c r="G84" s="2"/>
      <c r="H84" s="2"/>
      <c r="I84" s="2"/>
      <c r="J84" s="2"/>
      <c r="K84" s="2"/>
      <c r="L84" s="2"/>
      <c r="M84" s="2"/>
      <c r="N84" s="2"/>
      <c r="O84" s="2"/>
      <c r="P84" s="2"/>
      <c r="Q84" s="2"/>
    </row>
    <row r="85" spans="1:17" ht="15.6">
      <c r="A85" s="2"/>
      <c r="B85" s="2"/>
      <c r="C85" s="2"/>
      <c r="D85" s="2"/>
      <c r="E85" s="2"/>
      <c r="F85" s="2"/>
      <c r="G85" s="2"/>
      <c r="H85" s="2"/>
      <c r="I85" s="2"/>
      <c r="J85" s="2"/>
      <c r="K85" s="2"/>
      <c r="L85" s="2"/>
      <c r="M85" s="2"/>
      <c r="N85" s="2"/>
      <c r="O85" s="2"/>
      <c r="P85" s="2"/>
      <c r="Q85" s="2"/>
    </row>
    <row r="86" spans="1:17" ht="15.6">
      <c r="A86" s="2" t="s">
        <v>74</v>
      </c>
      <c r="B86" s="2"/>
      <c r="C86" s="2"/>
      <c r="D86" s="2"/>
      <c r="E86" s="2"/>
      <c r="F86" s="2"/>
      <c r="G86" s="2"/>
      <c r="H86" s="2"/>
      <c r="I86" s="2"/>
      <c r="J86" s="2"/>
      <c r="K86" s="2"/>
      <c r="L86" s="2"/>
      <c r="M86" s="2"/>
      <c r="N86" s="2"/>
      <c r="O86" s="2"/>
      <c r="P86" s="2"/>
      <c r="Q86" s="2"/>
    </row>
    <row r="87" spans="1:17" ht="15.6">
      <c r="A87" s="2"/>
      <c r="B87" s="2"/>
      <c r="C87" s="2"/>
      <c r="D87" s="2"/>
      <c r="E87" s="2"/>
      <c r="F87" s="2"/>
      <c r="G87" s="2"/>
      <c r="H87" s="2"/>
      <c r="I87" s="2"/>
      <c r="J87" s="2"/>
      <c r="K87" s="2"/>
      <c r="L87" s="2"/>
      <c r="M87" s="2"/>
      <c r="N87" s="2"/>
      <c r="O87" s="2"/>
      <c r="P87" s="2"/>
      <c r="Q87" s="2"/>
    </row>
    <row r="88" spans="1:17" ht="31.2">
      <c r="A88" s="15" t="s">
        <v>75</v>
      </c>
      <c r="B88" s="17" t="s">
        <v>76</v>
      </c>
      <c r="D88" s="2"/>
      <c r="E88" s="2"/>
      <c r="F88" s="2"/>
      <c r="G88" s="2"/>
      <c r="H88" s="2"/>
      <c r="I88" s="2"/>
      <c r="J88" s="2"/>
      <c r="K88" s="2"/>
      <c r="L88" s="2"/>
      <c r="M88" s="2"/>
      <c r="N88" s="2"/>
      <c r="O88" s="2"/>
      <c r="P88" s="2"/>
      <c r="Q88" s="2"/>
    </row>
    <row r="89" spans="1:17" ht="15.6">
      <c r="A89" s="18" t="s">
        <v>77</v>
      </c>
      <c r="B89" s="39">
        <f>SUM(B90:B100)</f>
        <v>18.026770276347797</v>
      </c>
      <c r="C89" s="20"/>
      <c r="D89" s="21"/>
      <c r="E89" s="2"/>
      <c r="F89" s="2"/>
      <c r="G89" s="2"/>
      <c r="H89" s="2"/>
      <c r="I89" s="2"/>
      <c r="J89" s="2"/>
      <c r="K89" s="2"/>
      <c r="L89" s="2"/>
      <c r="M89" s="2"/>
      <c r="N89" s="2"/>
      <c r="O89" s="2"/>
      <c r="P89" s="2"/>
      <c r="Q89" s="2"/>
    </row>
    <row r="90" spans="1:17" ht="15.6">
      <c r="A90" s="22" t="s">
        <v>78</v>
      </c>
      <c r="B90" s="24">
        <v>10.8853176614668</v>
      </c>
      <c r="C90" s="2"/>
      <c r="D90" s="2"/>
      <c r="E90" s="2"/>
      <c r="F90" s="2"/>
      <c r="G90" s="2"/>
      <c r="H90" s="2"/>
      <c r="I90" s="2"/>
      <c r="J90" s="2"/>
      <c r="K90" s="2"/>
      <c r="L90" s="2"/>
      <c r="M90" s="2"/>
      <c r="N90" s="2"/>
      <c r="O90" s="2"/>
      <c r="P90" s="2"/>
      <c r="Q90" s="2"/>
    </row>
    <row r="91" spans="1:17" ht="15.6">
      <c r="A91" s="22" t="s">
        <v>79</v>
      </c>
      <c r="B91" s="24">
        <v>1.5875387739365856</v>
      </c>
      <c r="C91" s="2"/>
      <c r="D91" s="2"/>
      <c r="E91" s="2"/>
      <c r="F91" s="2"/>
      <c r="G91" s="2"/>
      <c r="H91" s="2"/>
      <c r="I91" s="2"/>
      <c r="J91" s="2"/>
      <c r="K91" s="2"/>
      <c r="L91" s="2"/>
      <c r="M91" s="2"/>
      <c r="N91" s="2"/>
      <c r="O91" s="2"/>
      <c r="P91" s="2"/>
      <c r="Q91" s="2"/>
    </row>
    <row r="92" spans="1:17" ht="15.6">
      <c r="A92" s="22" t="s">
        <v>80</v>
      </c>
      <c r="B92" s="24">
        <v>0.96845350337435487</v>
      </c>
      <c r="C92" s="2"/>
      <c r="D92" s="2"/>
      <c r="E92" s="2"/>
      <c r="F92" s="2"/>
      <c r="G92" s="2"/>
      <c r="H92" s="2"/>
      <c r="I92" s="2"/>
      <c r="J92" s="2"/>
      <c r="K92" s="2"/>
      <c r="L92" s="2"/>
      <c r="M92" s="2"/>
      <c r="N92" s="2"/>
      <c r="O92" s="2"/>
      <c r="P92" s="2"/>
      <c r="Q92" s="2"/>
    </row>
    <row r="93" spans="1:17" ht="15.6">
      <c r="A93" s="22" t="s">
        <v>44</v>
      </c>
      <c r="B93" s="24">
        <v>0.62719708974925392</v>
      </c>
      <c r="C93" s="2"/>
      <c r="D93" s="2"/>
      <c r="E93" s="2"/>
      <c r="F93" s="2"/>
      <c r="G93" s="2"/>
      <c r="H93" s="2"/>
      <c r="I93" s="2"/>
      <c r="J93" s="2"/>
      <c r="K93" s="2"/>
      <c r="L93" s="2"/>
      <c r="M93" s="2"/>
      <c r="N93" s="2"/>
      <c r="O93" s="2"/>
      <c r="P93" s="2"/>
      <c r="Q93" s="2"/>
    </row>
    <row r="94" spans="1:17" ht="15.6">
      <c r="A94" s="22" t="s">
        <v>81</v>
      </c>
      <c r="B94" s="24">
        <v>0.391426476945789</v>
      </c>
      <c r="C94" s="2"/>
      <c r="D94" s="2"/>
      <c r="E94" s="2"/>
      <c r="F94" s="2"/>
      <c r="G94" s="2"/>
      <c r="H94" s="2"/>
      <c r="I94" s="2"/>
      <c r="J94" s="2"/>
      <c r="K94" s="2"/>
      <c r="L94" s="2"/>
      <c r="M94" s="2"/>
      <c r="N94" s="2"/>
      <c r="O94" s="2"/>
      <c r="P94" s="2"/>
      <c r="Q94" s="2"/>
    </row>
    <row r="95" spans="1:17" ht="15.6">
      <c r="A95" s="22" t="s">
        <v>82</v>
      </c>
      <c r="B95" s="24">
        <v>1.5259548422011997</v>
      </c>
      <c r="C95" s="2"/>
      <c r="D95" s="2"/>
      <c r="E95" s="2"/>
      <c r="F95" s="2"/>
      <c r="G95" s="2"/>
      <c r="H95" s="2"/>
      <c r="I95" s="2"/>
      <c r="J95" s="2"/>
      <c r="K95" s="2"/>
      <c r="L95" s="2"/>
      <c r="M95" s="2"/>
      <c r="N95" s="2"/>
      <c r="O95" s="2"/>
      <c r="P95" s="2"/>
      <c r="Q95" s="2"/>
    </row>
    <row r="96" spans="1:17" ht="15.6">
      <c r="A96" s="22" t="s">
        <v>83</v>
      </c>
      <c r="B96" s="24">
        <v>0</v>
      </c>
      <c r="C96" s="2"/>
      <c r="D96" s="2"/>
      <c r="E96" s="2"/>
      <c r="F96" s="2"/>
      <c r="G96" s="2"/>
      <c r="H96" s="2"/>
      <c r="I96" s="2"/>
      <c r="J96" s="2"/>
      <c r="K96" s="2"/>
      <c r="L96" s="2"/>
      <c r="M96" s="2"/>
      <c r="N96" s="2"/>
      <c r="O96" s="2"/>
      <c r="P96" s="2"/>
      <c r="Q96" s="2"/>
    </row>
    <row r="97" spans="1:17" ht="15.6">
      <c r="A97" s="22" t="s">
        <v>84</v>
      </c>
      <c r="B97" s="24">
        <v>0.43078244066462512</v>
      </c>
      <c r="C97" s="2"/>
      <c r="D97" s="2"/>
      <c r="E97" s="2"/>
      <c r="F97" s="2"/>
      <c r="G97" s="2"/>
      <c r="H97" s="2"/>
      <c r="I97" s="2"/>
      <c r="J97" s="2"/>
      <c r="K97" s="2"/>
      <c r="L97" s="2"/>
      <c r="M97" s="2"/>
      <c r="N97" s="2"/>
      <c r="O97" s="2"/>
      <c r="P97" s="2"/>
      <c r="Q97" s="2"/>
    </row>
    <row r="98" spans="1:17" ht="15.6">
      <c r="A98" s="22" t="s">
        <v>85</v>
      </c>
      <c r="B98" s="24">
        <v>0</v>
      </c>
      <c r="C98" s="2"/>
      <c r="D98" s="2"/>
      <c r="E98" s="2"/>
      <c r="F98" s="2"/>
      <c r="G98" s="2"/>
      <c r="H98" s="2"/>
      <c r="I98" s="2"/>
      <c r="J98" s="2"/>
      <c r="K98" s="2"/>
      <c r="L98" s="2"/>
      <c r="M98" s="2"/>
      <c r="N98" s="2"/>
      <c r="O98" s="2"/>
      <c r="P98" s="2"/>
      <c r="Q98" s="2"/>
    </row>
    <row r="99" spans="1:17" ht="15.6">
      <c r="A99" s="22" t="s">
        <v>86</v>
      </c>
      <c r="B99" s="24">
        <v>1.1732113690615287</v>
      </c>
      <c r="C99" s="2"/>
      <c r="D99" s="2"/>
      <c r="E99" s="2"/>
      <c r="F99" s="2"/>
      <c r="G99" s="2"/>
      <c r="H99" s="2"/>
      <c r="I99" s="2"/>
      <c r="J99" s="2"/>
      <c r="K99" s="2"/>
      <c r="L99" s="2"/>
      <c r="M99" s="2"/>
      <c r="N99" s="2"/>
      <c r="O99" s="2"/>
      <c r="P99" s="2"/>
      <c r="Q99" s="2"/>
    </row>
    <row r="100" spans="1:17" ht="15.6">
      <c r="A100" s="22" t="s">
        <v>87</v>
      </c>
      <c r="B100" s="24">
        <v>0.43688811894765855</v>
      </c>
      <c r="C100" s="2"/>
      <c r="D100" s="2"/>
      <c r="E100" s="2"/>
      <c r="F100" s="2"/>
      <c r="G100" s="2"/>
      <c r="H100" s="2"/>
      <c r="I100" s="2"/>
      <c r="J100" s="2"/>
      <c r="K100" s="2"/>
      <c r="L100" s="2"/>
      <c r="M100" s="2"/>
      <c r="N100" s="2"/>
      <c r="O100" s="2"/>
      <c r="P100" s="2"/>
      <c r="Q100" s="2"/>
    </row>
    <row r="101" spans="1:17" ht="15.6">
      <c r="A101" s="18" t="s">
        <v>88</v>
      </c>
      <c r="B101" s="39">
        <f>SUM(B102:B118)</f>
        <v>5.422141860416799</v>
      </c>
      <c r="C101" s="20"/>
      <c r="D101" s="21"/>
      <c r="E101" s="2"/>
      <c r="F101" s="2"/>
      <c r="G101" s="2"/>
      <c r="H101" s="2"/>
      <c r="I101" s="2"/>
      <c r="J101" s="2"/>
      <c r="K101" s="2"/>
      <c r="L101" s="2"/>
      <c r="M101" s="2"/>
      <c r="N101" s="2"/>
      <c r="O101" s="2"/>
      <c r="P101" s="2"/>
      <c r="Q101" s="2"/>
    </row>
    <row r="102" spans="1:17" ht="15.6">
      <c r="A102" s="22" t="s">
        <v>89</v>
      </c>
      <c r="B102" s="24">
        <v>3.9701598897556774</v>
      </c>
      <c r="C102" s="2"/>
      <c r="D102" s="2"/>
      <c r="E102" s="2"/>
      <c r="F102" s="2"/>
      <c r="G102" s="2"/>
      <c r="H102" s="2"/>
      <c r="I102" s="2"/>
      <c r="J102" s="2"/>
      <c r="K102" s="2"/>
      <c r="L102" s="2"/>
      <c r="M102" s="2"/>
      <c r="N102" s="2"/>
      <c r="O102" s="2"/>
      <c r="P102" s="2"/>
      <c r="Q102" s="2"/>
    </row>
    <row r="103" spans="1:17" ht="15.6">
      <c r="A103" s="22" t="s">
        <v>90</v>
      </c>
      <c r="B103" s="24">
        <v>0</v>
      </c>
      <c r="C103" s="2"/>
      <c r="D103" s="2"/>
      <c r="E103" s="2"/>
      <c r="F103" s="2"/>
      <c r="G103" s="2"/>
      <c r="H103" s="2"/>
      <c r="I103" s="2"/>
      <c r="J103" s="2"/>
      <c r="K103" s="2"/>
      <c r="L103" s="2"/>
      <c r="M103" s="2"/>
      <c r="N103" s="2"/>
      <c r="O103" s="2"/>
      <c r="P103" s="2"/>
      <c r="Q103" s="2"/>
    </row>
    <row r="104" spans="1:17" ht="15.6">
      <c r="A104" s="22" t="s">
        <v>91</v>
      </c>
      <c r="B104" s="24">
        <v>0.37251449202572617</v>
      </c>
      <c r="C104" s="2"/>
      <c r="D104" s="2"/>
      <c r="E104" s="2"/>
      <c r="F104" s="2"/>
      <c r="G104" s="2"/>
      <c r="H104" s="2"/>
      <c r="I104" s="2"/>
      <c r="J104" s="2"/>
      <c r="K104" s="2"/>
      <c r="L104" s="2"/>
      <c r="M104" s="2"/>
      <c r="N104" s="2"/>
      <c r="O104" s="2"/>
      <c r="P104" s="2"/>
      <c r="Q104" s="2"/>
    </row>
    <row r="105" spans="1:17" ht="15.6">
      <c r="A105" s="22" t="s">
        <v>92</v>
      </c>
      <c r="B105" s="24">
        <v>0.12837602353119559</v>
      </c>
      <c r="C105" s="2"/>
      <c r="D105" s="2"/>
      <c r="E105" s="2"/>
      <c r="F105" s="2"/>
      <c r="G105" s="2"/>
      <c r="H105" s="2"/>
      <c r="I105" s="2"/>
      <c r="J105" s="2"/>
      <c r="K105" s="2"/>
      <c r="L105" s="2"/>
      <c r="M105" s="2"/>
      <c r="N105" s="2"/>
      <c r="O105" s="2"/>
      <c r="P105" s="2"/>
      <c r="Q105" s="2"/>
    </row>
    <row r="106" spans="1:17" ht="15.6">
      <c r="A106" s="22" t="s">
        <v>93</v>
      </c>
      <c r="B106" s="24">
        <v>0.035397200224616905</v>
      </c>
      <c r="C106" s="2"/>
      <c r="D106" s="2"/>
      <c r="E106" s="2"/>
      <c r="F106" s="2"/>
      <c r="G106" s="2"/>
      <c r="H106" s="2"/>
      <c r="I106" s="2"/>
      <c r="J106" s="2"/>
      <c r="K106" s="2"/>
      <c r="L106" s="2"/>
      <c r="M106" s="2"/>
      <c r="N106" s="2"/>
      <c r="O106" s="2"/>
      <c r="P106" s="2"/>
      <c r="Q106" s="2"/>
    </row>
    <row r="107" spans="1:17" ht="15.6">
      <c r="A107" s="22" t="s">
        <v>94</v>
      </c>
      <c r="B107" s="24">
        <v>0.17586478360990415</v>
      </c>
      <c r="C107" s="2"/>
      <c r="D107" s="2"/>
      <c r="E107" s="2"/>
      <c r="F107" s="2"/>
      <c r="G107" s="2"/>
      <c r="H107" s="2"/>
      <c r="I107" s="2"/>
      <c r="J107" s="2"/>
      <c r="K107" s="2"/>
      <c r="L107" s="2"/>
      <c r="M107" s="2"/>
      <c r="N107" s="2"/>
      <c r="O107" s="2"/>
      <c r="P107" s="2"/>
      <c r="Q107" s="2"/>
    </row>
    <row r="108" spans="1:17" ht="15.6">
      <c r="A108" s="22" t="s">
        <v>95</v>
      </c>
      <c r="B108" s="24">
        <v>0.11507550758144086</v>
      </c>
      <c r="C108" s="2"/>
      <c r="D108" s="2"/>
      <c r="E108" s="2"/>
      <c r="F108" s="2"/>
      <c r="G108" s="2"/>
      <c r="H108" s="2"/>
      <c r="I108" s="2"/>
      <c r="J108" s="2"/>
      <c r="K108" s="2"/>
      <c r="L108" s="2"/>
      <c r="M108" s="2"/>
      <c r="N108" s="2"/>
      <c r="O108" s="2"/>
      <c r="P108" s="2"/>
      <c r="Q108" s="2"/>
    </row>
    <row r="109" spans="1:17" ht="15.6">
      <c r="A109" s="22" t="s">
        <v>96</v>
      </c>
      <c r="B109" s="24">
        <v>0.051029430339775167</v>
      </c>
      <c r="C109" s="2"/>
      <c r="D109" s="2"/>
      <c r="E109" s="2"/>
      <c r="F109" s="2"/>
      <c r="G109" s="2"/>
      <c r="H109" s="2"/>
      <c r="I109" s="2"/>
      <c r="J109" s="2"/>
      <c r="K109" s="2"/>
      <c r="L109" s="2"/>
      <c r="M109" s="2"/>
      <c r="N109" s="2"/>
      <c r="O109" s="2"/>
      <c r="P109" s="2"/>
      <c r="Q109" s="2"/>
    </row>
    <row r="110" spans="1:17" ht="15.6">
      <c r="A110" s="22" t="s">
        <v>97</v>
      </c>
      <c r="B110" s="24">
        <v>0.1349527665317139</v>
      </c>
      <c r="C110" s="2"/>
      <c r="D110" s="2"/>
      <c r="E110" s="2"/>
      <c r="F110" s="2"/>
      <c r="G110" s="2"/>
      <c r="H110" s="2"/>
      <c r="I110" s="2"/>
      <c r="J110" s="2"/>
      <c r="K110" s="2"/>
      <c r="L110" s="2"/>
      <c r="M110" s="2"/>
      <c r="N110" s="2"/>
      <c r="O110" s="2"/>
      <c r="P110" s="2"/>
      <c r="Q110" s="2"/>
    </row>
    <row r="111" spans="1:17" ht="15.6">
      <c r="A111" s="22" t="s">
        <v>98</v>
      </c>
      <c r="B111" s="24">
        <v>0.12696989598425587</v>
      </c>
      <c r="C111" s="2"/>
      <c r="D111" s="2"/>
      <c r="E111" s="2"/>
      <c r="F111" s="2"/>
      <c r="G111" s="2"/>
      <c r="H111" s="2"/>
      <c r="I111" s="2"/>
      <c r="J111" s="2"/>
      <c r="K111" s="2"/>
      <c r="L111" s="2"/>
      <c r="M111" s="2"/>
      <c r="N111" s="2"/>
      <c r="O111" s="2"/>
      <c r="P111" s="2"/>
      <c r="Q111" s="2"/>
    </row>
    <row r="112" spans="1:17" ht="15.6">
      <c r="A112" s="22" t="s">
        <v>99</v>
      </c>
      <c r="B112" s="24">
        <v>0.046620046620046623</v>
      </c>
      <c r="C112" s="2"/>
      <c r="D112" s="2"/>
      <c r="E112" s="2"/>
      <c r="F112" s="2"/>
      <c r="G112" s="2"/>
      <c r="H112" s="2"/>
      <c r="I112" s="2"/>
      <c r="J112" s="2"/>
      <c r="K112" s="2"/>
      <c r="L112" s="2"/>
      <c r="M112" s="2"/>
      <c r="N112" s="2"/>
      <c r="O112" s="2"/>
      <c r="P112" s="2"/>
      <c r="Q112" s="2"/>
    </row>
    <row r="113" spans="1:17" ht="15.6">
      <c r="A113" s="22" t="s">
        <v>100</v>
      </c>
      <c r="B113" s="24">
        <v>0.049303104823797822</v>
      </c>
      <c r="C113" s="2"/>
      <c r="D113" s="2"/>
      <c r="E113" s="2"/>
      <c r="F113" s="2"/>
      <c r="G113" s="2"/>
      <c r="H113" s="2"/>
      <c r="I113" s="2"/>
      <c r="J113" s="2"/>
      <c r="K113" s="2"/>
      <c r="L113" s="2"/>
      <c r="M113" s="2"/>
      <c r="N113" s="2"/>
      <c r="O113" s="2"/>
      <c r="P113" s="2"/>
      <c r="Q113" s="2"/>
    </row>
    <row r="114" spans="1:17" ht="15.6">
      <c r="A114" s="22" t="s">
        <v>101</v>
      </c>
      <c r="B114" s="24">
        <v>0.047937225062418265</v>
      </c>
      <c r="C114" s="2"/>
      <c r="D114" s="2"/>
      <c r="E114" s="2"/>
      <c r="F114" s="2"/>
      <c r="G114" s="2"/>
      <c r="H114" s="2"/>
      <c r="I114" s="2"/>
      <c r="J114" s="2"/>
      <c r="K114" s="2"/>
      <c r="L114" s="2"/>
      <c r="M114" s="2"/>
      <c r="N114" s="2"/>
      <c r="O114" s="2"/>
      <c r="P114" s="2"/>
      <c r="Q114" s="2"/>
    </row>
    <row r="115" spans="1:17" ht="15.6">
      <c r="A115" s="22" t="s">
        <v>102</v>
      </c>
      <c r="B115" s="24">
        <v>0.010560632974014005</v>
      </c>
      <c r="C115" s="2"/>
      <c r="D115" s="2"/>
      <c r="E115" s="2"/>
      <c r="F115" s="2"/>
      <c r="G115" s="2"/>
      <c r="H115" s="2"/>
      <c r="I115" s="2"/>
      <c r="J115" s="2"/>
      <c r="K115" s="2"/>
      <c r="L115" s="2"/>
      <c r="M115" s="2"/>
      <c r="N115" s="2"/>
      <c r="O115" s="2"/>
      <c r="P115" s="2"/>
      <c r="Q115" s="2"/>
    </row>
    <row r="116" spans="1:17" ht="15.6">
      <c r="A116" s="22" t="s">
        <v>103</v>
      </c>
      <c r="B116" s="24">
        <v>0</v>
      </c>
      <c r="C116" s="2"/>
      <c r="D116" s="2"/>
      <c r="E116" s="2"/>
      <c r="F116" s="2"/>
      <c r="G116" s="2"/>
      <c r="H116" s="2"/>
      <c r="I116" s="2"/>
      <c r="J116" s="2"/>
      <c r="K116" s="2"/>
      <c r="L116" s="2"/>
      <c r="M116" s="2"/>
      <c r="N116" s="2"/>
      <c r="O116" s="2"/>
      <c r="P116" s="2"/>
      <c r="Q116" s="2"/>
    </row>
    <row r="117" spans="1:17" ht="15.6">
      <c r="A117" s="22" t="s">
        <v>104</v>
      </c>
      <c r="B117" s="24">
        <v>0.05595015959783025</v>
      </c>
      <c r="C117" s="2"/>
      <c r="D117" s="2"/>
      <c r="E117" s="2"/>
      <c r="F117" s="2"/>
      <c r="G117" s="2"/>
      <c r="H117" s="2"/>
      <c r="I117" s="2"/>
      <c r="J117" s="2"/>
      <c r="K117" s="2"/>
      <c r="L117" s="2"/>
      <c r="M117" s="2"/>
      <c r="N117" s="2"/>
      <c r="O117" s="2"/>
      <c r="P117" s="2"/>
      <c r="Q117" s="2"/>
    </row>
    <row r="118" spans="1:17" ht="15.6">
      <c r="A118" s="22" t="s">
        <v>105</v>
      </c>
      <c r="B118" s="24">
        <v>0.10143070175438598</v>
      </c>
      <c r="C118" s="2"/>
      <c r="D118" s="2"/>
      <c r="E118" s="2"/>
      <c r="F118" s="2"/>
      <c r="G118" s="2"/>
      <c r="H118" s="2"/>
      <c r="I118" s="2"/>
      <c r="J118" s="2"/>
      <c r="K118" s="2"/>
      <c r="L118" s="2"/>
      <c r="M118" s="2"/>
      <c r="N118" s="2"/>
      <c r="O118" s="2"/>
      <c r="P118" s="2"/>
      <c r="Q118" s="2"/>
    </row>
    <row r="119" spans="1:17" ht="15.6">
      <c r="A119" s="40" t="s">
        <v>59</v>
      </c>
      <c r="B119" s="39">
        <v>1.3</v>
      </c>
      <c r="C119" s="2"/>
      <c r="D119" s="2"/>
      <c r="E119" s="2"/>
      <c r="F119" s="2"/>
      <c r="G119" s="2"/>
      <c r="H119" s="2"/>
      <c r="I119" s="2"/>
      <c r="J119" s="2"/>
      <c r="K119" s="2"/>
      <c r="L119" s="2"/>
      <c r="M119" s="2"/>
      <c r="N119" s="2"/>
      <c r="O119" s="2"/>
      <c r="P119" s="2"/>
      <c r="Q119" s="2"/>
    </row>
    <row r="120" spans="1:17" ht="15.6">
      <c r="A120" s="41" t="s">
        <v>61</v>
      </c>
      <c r="B120" s="42">
        <f>SUM(B89,B101,B119)</f>
        <v>24.7489121367646</v>
      </c>
      <c r="C120" s="2"/>
      <c r="D120" s="2"/>
      <c r="E120" s="2"/>
      <c r="F120" s="2"/>
      <c r="G120" s="2"/>
      <c r="H120" s="2"/>
      <c r="I120" s="2"/>
      <c r="J120" s="2"/>
      <c r="K120" s="2"/>
      <c r="L120" s="2"/>
      <c r="M120" s="2"/>
      <c r="N120" s="2"/>
      <c r="O120" s="2"/>
      <c r="P120" s="2"/>
      <c r="Q120" s="2"/>
    </row>
    <row r="121" spans="1:17" ht="15.6">
      <c r="A121" s="43"/>
      <c r="B121" s="28"/>
      <c r="D121" s="2"/>
      <c r="E121" s="2"/>
      <c r="F121" s="2"/>
      <c r="G121" s="2"/>
      <c r="H121" s="2"/>
      <c r="I121" s="2"/>
      <c r="J121" s="2"/>
      <c r="K121" s="2"/>
      <c r="L121" s="2"/>
      <c r="M121" s="2"/>
      <c r="N121" s="2"/>
      <c r="O121" s="2"/>
      <c r="P121" s="2"/>
      <c r="Q121" s="2"/>
    </row>
    <row r="122" spans="1:17" ht="31.2">
      <c r="A122" s="44" t="s">
        <v>62</v>
      </c>
      <c r="B122" s="17" t="s">
        <v>76</v>
      </c>
      <c r="D122" s="2"/>
      <c r="E122" s="2"/>
      <c r="F122" s="2"/>
      <c r="G122" s="2"/>
      <c r="H122" s="2"/>
      <c r="I122" s="2"/>
      <c r="J122" s="2"/>
      <c r="K122" s="2"/>
      <c r="L122" s="2"/>
      <c r="M122" s="2"/>
      <c r="N122" s="2"/>
      <c r="O122" s="2"/>
      <c r="P122" s="2"/>
      <c r="Q122" s="2"/>
    </row>
    <row r="123" spans="1:17" ht="15.6">
      <c r="A123" s="30" t="s">
        <v>63</v>
      </c>
      <c r="B123" s="32">
        <v>24</v>
      </c>
      <c r="D123" s="2"/>
      <c r="E123" s="2"/>
      <c r="F123" s="2"/>
      <c r="G123" s="2"/>
      <c r="H123" s="2"/>
      <c r="I123" s="2"/>
      <c r="J123" s="2"/>
      <c r="K123" s="2"/>
      <c r="L123" s="2"/>
      <c r="M123" s="2"/>
      <c r="N123" s="2"/>
      <c r="O123" s="2"/>
      <c r="P123" s="2"/>
      <c r="Q123" s="2"/>
    </row>
    <row r="124" spans="1:17" ht="15.6">
      <c r="A124" s="30" t="s">
        <v>64</v>
      </c>
      <c r="B124" s="32">
        <v>116</v>
      </c>
      <c r="D124" s="2"/>
      <c r="E124" s="2"/>
      <c r="F124" s="2"/>
      <c r="G124" s="2"/>
      <c r="H124" s="2"/>
      <c r="I124" s="2"/>
      <c r="J124" s="2"/>
      <c r="K124" s="2"/>
      <c r="L124" s="2"/>
      <c r="M124" s="2"/>
      <c r="N124" s="2"/>
      <c r="O124" s="2"/>
      <c r="P124" s="2"/>
      <c r="Q124" s="2"/>
    </row>
    <row r="125" spans="1:17" ht="15.6">
      <c r="A125" s="30" t="s">
        <v>106</v>
      </c>
      <c r="B125" s="24" t="s">
        <v>107</v>
      </c>
      <c r="D125" s="2"/>
      <c r="E125" s="2"/>
      <c r="F125" s="2"/>
      <c r="G125" s="2"/>
      <c r="H125" s="2"/>
      <c r="I125" s="2"/>
      <c r="J125" s="2"/>
      <c r="K125" s="2"/>
      <c r="L125" s="2"/>
      <c r="M125" s="2"/>
      <c r="N125" s="2"/>
      <c r="O125" s="2"/>
      <c r="P125" s="2"/>
      <c r="Q125" s="2"/>
    </row>
    <row r="126" spans="1:17" ht="15.6">
      <c r="A126" s="30" t="s">
        <v>108</v>
      </c>
      <c r="B126" s="32" t="s">
        <v>109</v>
      </c>
      <c r="D126" s="2"/>
      <c r="E126" s="2"/>
      <c r="F126" s="2"/>
      <c r="G126" s="2"/>
      <c r="H126" s="2"/>
      <c r="I126" s="2"/>
      <c r="J126" s="2"/>
      <c r="K126" s="2"/>
      <c r="L126" s="2"/>
      <c r="M126" s="2"/>
      <c r="N126" s="2"/>
      <c r="O126" s="2"/>
      <c r="P126" s="2"/>
      <c r="Q126" s="2"/>
    </row>
    <row r="127" spans="1:17" ht="15.6">
      <c r="A127" s="30" t="s">
        <v>110</v>
      </c>
      <c r="B127" s="24" t="s">
        <v>111</v>
      </c>
      <c r="D127" s="2"/>
      <c r="E127" s="2"/>
      <c r="F127" s="2"/>
      <c r="G127" s="2"/>
      <c r="H127" s="2"/>
      <c r="I127" s="2"/>
      <c r="J127" s="2"/>
      <c r="K127" s="2"/>
      <c r="L127" s="2"/>
      <c r="M127" s="2"/>
      <c r="N127" s="2"/>
      <c r="O127" s="2"/>
      <c r="P127" s="2"/>
      <c r="Q127" s="2"/>
    </row>
    <row r="128" spans="1:17" ht="15.6">
      <c r="A128" s="35" t="s">
        <v>112</v>
      </c>
      <c r="B128" s="45" t="s">
        <v>113</v>
      </c>
      <c r="D128" s="2"/>
      <c r="E128" s="2"/>
      <c r="F128" s="2"/>
      <c r="G128" s="2"/>
      <c r="H128" s="2"/>
      <c r="I128" s="2"/>
      <c r="J128" s="2"/>
      <c r="K128" s="2"/>
      <c r="L128" s="2"/>
      <c r="M128" s="2"/>
      <c r="N128" s="2"/>
      <c r="O128" s="2"/>
      <c r="P128" s="2"/>
      <c r="Q128" s="2"/>
    </row>
    <row r="129" spans="1:17" ht="15.6">
      <c r="A129" s="2"/>
      <c r="B129" s="2"/>
      <c r="C129" s="2"/>
      <c r="D129" s="2"/>
      <c r="E129" s="2"/>
      <c r="F129" s="2"/>
      <c r="G129" s="2"/>
      <c r="H129" s="2"/>
      <c r="I129" s="2"/>
      <c r="J129" s="2"/>
      <c r="K129" s="2"/>
      <c r="L129" s="2"/>
      <c r="M129" s="2"/>
      <c r="N129" s="2"/>
      <c r="O129" s="2"/>
      <c r="P129" s="2"/>
      <c r="Q129" s="2"/>
    </row>
    <row r="130" spans="1:17" ht="15.6">
      <c r="A130" s="2"/>
      <c r="B130" s="2"/>
      <c r="C130" s="2"/>
      <c r="D130" s="2"/>
      <c r="E130" s="2"/>
      <c r="F130" s="2"/>
      <c r="G130" s="2"/>
      <c r="H130" s="2"/>
      <c r="I130" s="2"/>
      <c r="J130" s="2"/>
      <c r="K130" s="2"/>
      <c r="L130" s="2"/>
      <c r="M130" s="2"/>
      <c r="N130" s="2"/>
      <c r="O130" s="2"/>
      <c r="P130" s="2"/>
      <c r="Q130" s="2"/>
    </row>
    <row r="131" spans="1:17" ht="15.6">
      <c r="A131" s="6" t="s">
        <v>114</v>
      </c>
      <c r="B131" s="2"/>
      <c r="C131" s="2"/>
      <c r="D131" s="2"/>
      <c r="E131" s="2"/>
      <c r="F131" s="2"/>
      <c r="G131" s="2"/>
      <c r="H131" s="2"/>
      <c r="I131" s="2"/>
      <c r="J131" s="2"/>
      <c r="K131" s="2"/>
      <c r="L131" s="2"/>
      <c r="M131" s="2"/>
      <c r="N131" s="2"/>
      <c r="O131" s="2"/>
      <c r="P131" s="2"/>
      <c r="Q131" s="2"/>
    </row>
    <row r="132" spans="1:17" ht="15.6">
      <c r="A132" s="2"/>
      <c r="B132" s="2"/>
      <c r="C132" s="2"/>
      <c r="D132" s="2"/>
      <c r="E132" s="2"/>
      <c r="F132" s="2"/>
      <c r="G132" s="2"/>
      <c r="H132" s="2"/>
      <c r="I132" s="2"/>
      <c r="J132" s="2"/>
      <c r="K132" s="2"/>
      <c r="L132" s="2"/>
      <c r="M132" s="2"/>
      <c r="N132" s="2"/>
      <c r="O132" s="2"/>
      <c r="P132" s="2"/>
      <c r="Q132" s="2"/>
    </row>
    <row r="133" spans="1:17" ht="31.2">
      <c r="A133" s="46" t="s">
        <v>6</v>
      </c>
      <c r="B133" s="47" t="s">
        <v>115</v>
      </c>
      <c r="C133" s="47" t="s">
        <v>116</v>
      </c>
      <c r="D133" s="48" t="s">
        <v>117</v>
      </c>
      <c r="E133" s="2"/>
      <c r="G133" s="2"/>
      <c r="H133" s="2"/>
      <c r="I133" s="2"/>
      <c r="J133" s="2"/>
      <c r="K133" s="2"/>
      <c r="L133" s="2"/>
      <c r="M133" s="2"/>
      <c r="N133" s="2"/>
      <c r="O133" s="2"/>
      <c r="P133" s="2"/>
      <c r="Q133" s="2"/>
    </row>
    <row r="134" spans="1:17" ht="15.6">
      <c r="A134" s="49" t="s">
        <v>118</v>
      </c>
      <c r="B134" s="50">
        <f>B120</f>
        <v>24.7489121367646</v>
      </c>
      <c r="C134" s="50">
        <f>(B70*(B75/(B75+C75)))+(C70*(C75/(B75+C75)))</f>
        <v>1137.3683559330987</v>
      </c>
      <c r="D134" s="51">
        <f>(D70*(D75/(D75+E75)))+(E70*(E75/(D75+E75)))</f>
        <v>1449.0664611070561</v>
      </c>
      <c r="E134" s="5" t="s">
        <v>119</v>
      </c>
      <c r="G134" s="2"/>
      <c r="H134" s="2"/>
      <c r="I134" s="2"/>
      <c r="J134" s="2"/>
      <c r="K134" s="2"/>
      <c r="L134" s="2"/>
      <c r="M134" s="2"/>
      <c r="N134" s="2"/>
      <c r="O134" s="2"/>
      <c r="P134" s="2"/>
      <c r="Q134" s="2"/>
    </row>
    <row r="135" spans="1:17" ht="31.2">
      <c r="A135" s="52" t="s">
        <v>120</v>
      </c>
      <c r="B135" s="53">
        <v>19.46</v>
      </c>
      <c r="C135" s="53">
        <v>792</v>
      </c>
      <c r="D135" s="53">
        <v>811</v>
      </c>
      <c r="E135" s="5" t="s">
        <v>121</v>
      </c>
      <c r="G135" s="2"/>
      <c r="H135" s="2"/>
      <c r="I135" s="2"/>
      <c r="J135" s="2"/>
      <c r="K135" s="2"/>
      <c r="L135" s="2"/>
      <c r="M135" s="2"/>
      <c r="N135" s="2"/>
      <c r="O135" s="2"/>
      <c r="P135" s="2"/>
      <c r="Q135" s="2"/>
    </row>
    <row r="136" spans="1:17" ht="15.6">
      <c r="A136" s="54" t="s">
        <v>122</v>
      </c>
      <c r="B136" s="53">
        <v>20.64</v>
      </c>
      <c r="C136" s="53">
        <v>827</v>
      </c>
      <c r="D136" s="55">
        <v>905</v>
      </c>
      <c r="E136" s="5" t="s">
        <v>121</v>
      </c>
      <c r="G136" s="2"/>
      <c r="H136" s="2"/>
      <c r="I136" s="2"/>
      <c r="J136" s="2"/>
      <c r="K136" s="2"/>
      <c r="L136" s="2"/>
      <c r="M136" s="2"/>
      <c r="N136" s="2"/>
      <c r="O136" s="2"/>
      <c r="P136" s="2"/>
      <c r="Q136" s="2"/>
    </row>
    <row r="137" spans="1:17" ht="15.6">
      <c r="A137" s="56" t="s">
        <v>123</v>
      </c>
      <c r="B137" s="57" t="s">
        <v>124</v>
      </c>
      <c r="C137" s="57" t="s">
        <v>124</v>
      </c>
      <c r="D137" s="58">
        <v>209.19</v>
      </c>
      <c r="E137" s="2" t="s">
        <v>125</v>
      </c>
      <c r="G137" s="2"/>
      <c r="H137" s="2"/>
      <c r="I137" s="2"/>
      <c r="J137" s="2"/>
      <c r="K137" s="2"/>
      <c r="L137" s="2"/>
      <c r="M137" s="2"/>
      <c r="N137" s="2"/>
      <c r="O137" s="2"/>
      <c r="P137" s="2"/>
      <c r="Q137" s="2"/>
    </row>
    <row r="138" spans="1:17" ht="15.6">
      <c r="A138" s="59" t="s">
        <v>126</v>
      </c>
      <c r="B138" s="50">
        <f ca="1">B$138</f>
        <v>20.64</v>
      </c>
      <c r="C138" s="50">
        <f ca="1">C$138</f>
        <v>827</v>
      </c>
      <c r="D138" s="51">
        <f ca="1">D$138+D$139</f>
        <v>1114.19</v>
      </c>
      <c r="E138" s="2"/>
      <c r="G138" s="2"/>
      <c r="H138" s="2"/>
      <c r="I138" s="2"/>
      <c r="J138" s="2"/>
      <c r="K138" s="2"/>
      <c r="L138" s="2"/>
      <c r="M138" s="2"/>
      <c r="N138" s="2"/>
      <c r="O138" s="2"/>
      <c r="P138" s="2"/>
      <c r="Q138" s="2"/>
    </row>
    <row r="139" spans="1:17" ht="15.6">
      <c r="A139" s="60" t="s">
        <v>127</v>
      </c>
      <c r="B139" s="61">
        <f ca="1">(B138/B134)-1</f>
        <v>-0.16602394941880272</v>
      </c>
      <c r="C139" s="61">
        <f ca="1">(C138/C134)-1</f>
        <v>-0.272882882941184</v>
      </c>
      <c r="D139" s="61">
        <f ca="1">(D138/D134)-1</f>
        <v>-0.23109806906386987</v>
      </c>
      <c r="E139" s="5"/>
      <c r="G139" s="2"/>
      <c r="H139" s="2"/>
      <c r="I139" s="2"/>
      <c r="J139" s="2"/>
      <c r="K139" s="2"/>
      <c r="L139" s="2"/>
      <c r="M139" s="2"/>
      <c r="N139" s="2"/>
      <c r="O139" s="2"/>
      <c r="P139" s="2"/>
      <c r="Q139" s="2"/>
    </row>
    <row r="140" spans="1:17" ht="15.6">
      <c r="A140" s="60" t="s">
        <v>128</v>
      </c>
      <c r="B140" s="61">
        <f>(B136/B135)-1</f>
        <v>0.060637204522096644</v>
      </c>
      <c r="C140" s="61">
        <f>(C136/C135)-1</f>
        <v>0.044191919191919116</v>
      </c>
      <c r="D140" s="61">
        <f>(D136/D135)-1</f>
        <v>0.11590628853267582</v>
      </c>
      <c r="E140" s="5"/>
      <c r="G140" s="2"/>
      <c r="H140" s="2"/>
      <c r="I140" s="2"/>
      <c r="J140" s="2"/>
      <c r="K140" s="2"/>
      <c r="L140" s="2"/>
      <c r="M140" s="2"/>
      <c r="N140" s="2"/>
      <c r="O140" s="2"/>
      <c r="P140" s="2"/>
      <c r="Q140" s="2"/>
    </row>
    <row r="141" spans="1:17" ht="15.6">
      <c r="A141" s="2"/>
      <c r="B141" s="2"/>
      <c r="C141" s="2"/>
      <c r="D141" s="2"/>
      <c r="E141" s="2"/>
      <c r="F141" s="2"/>
      <c r="G141" s="2"/>
      <c r="H141" s="2"/>
      <c r="I141" s="2"/>
      <c r="J141" s="2"/>
      <c r="K141" s="2"/>
      <c r="L141" s="2"/>
      <c r="M141" s="2"/>
      <c r="N141" s="2"/>
      <c r="O141" s="2"/>
      <c r="P141" s="2"/>
      <c r="Q141" s="2"/>
    </row>
    <row r="142" spans="1:17" ht="15.6">
      <c r="A142" s="2"/>
      <c r="B142" s="2"/>
      <c r="C142" s="2"/>
      <c r="D142" s="2"/>
      <c r="E142" s="2"/>
      <c r="F142" s="2"/>
      <c r="G142" s="2"/>
      <c r="H142" s="2"/>
      <c r="I142" s="2"/>
      <c r="J142" s="2"/>
      <c r="K142" s="2"/>
      <c r="L142" s="2"/>
      <c r="M142" s="2"/>
      <c r="N142" s="2"/>
      <c r="O142" s="2"/>
      <c r="P142" s="2"/>
      <c r="Q142" s="2"/>
    </row>
    <row r="143" spans="1:17" ht="15.6">
      <c r="A143" s="6" t="s">
        <v>129</v>
      </c>
      <c r="B143" s="2"/>
      <c r="C143" s="2"/>
      <c r="D143" s="2"/>
      <c r="E143" s="2"/>
      <c r="F143" s="2"/>
      <c r="G143" s="2"/>
      <c r="H143" s="2"/>
      <c r="I143" s="2"/>
      <c r="J143" s="2"/>
      <c r="K143" s="2"/>
      <c r="L143" s="2"/>
      <c r="M143" s="2"/>
      <c r="N143" s="2"/>
      <c r="O143" s="2"/>
      <c r="P143" s="2"/>
      <c r="Q143" s="2"/>
    </row>
    <row r="144" spans="1:17" ht="15.6">
      <c r="A144" s="2"/>
      <c r="B144" s="2"/>
      <c r="C144" s="2"/>
      <c r="D144" s="2"/>
      <c r="E144" s="2"/>
      <c r="F144" s="2"/>
      <c r="G144" s="2"/>
      <c r="H144" s="2"/>
      <c r="I144" s="2"/>
      <c r="J144" s="2"/>
      <c r="K144" s="2"/>
      <c r="L144" s="2"/>
      <c r="M144" s="2"/>
      <c r="N144" s="2"/>
      <c r="O144" s="2"/>
      <c r="P144" s="2"/>
      <c r="Q144" s="2"/>
    </row>
    <row r="145" spans="1:17" ht="78">
      <c r="A145" s="62" t="s">
        <v>130</v>
      </c>
      <c r="B145" s="63" t="s">
        <v>131</v>
      </c>
      <c r="C145" s="64" t="s">
        <v>132</v>
      </c>
      <c r="D145" s="16" t="s">
        <v>133</v>
      </c>
      <c r="E145" s="47" t="s">
        <v>134</v>
      </c>
      <c r="F145" s="16" t="s">
        <v>135</v>
      </c>
      <c r="G145" s="47" t="s">
        <v>136</v>
      </c>
      <c r="H145" s="16" t="s">
        <v>137</v>
      </c>
      <c r="I145" s="47" t="s">
        <v>138</v>
      </c>
      <c r="J145" s="16" t="s">
        <v>139</v>
      </c>
      <c r="K145" s="47" t="s">
        <v>140</v>
      </c>
      <c r="L145" s="47" t="s">
        <v>141</v>
      </c>
      <c r="M145" s="16" t="s">
        <v>142</v>
      </c>
      <c r="N145" s="47" t="s">
        <v>143</v>
      </c>
      <c r="O145" s="16" t="s">
        <v>144</v>
      </c>
      <c r="P145" s="47" t="s">
        <v>145</v>
      </c>
      <c r="Q145" s="17" t="s">
        <v>146</v>
      </c>
    </row>
    <row r="146" spans="1:17" ht="15.6">
      <c r="A146" s="65" t="str">
        <f>INDEX('[1]Source-LA list'!$A:$A,MATCH(B146,'[1]Source-LA list'!$B:$B,0))</f>
        <v>E10000029</v>
      </c>
      <c r="B146" s="66" t="str">
        <f>B16</f>
        <v>Suffolk</v>
      </c>
      <c r="C146" s="67">
        <v>2201444</v>
      </c>
      <c r="D146" s="68">
        <f>1277206+15238</f>
        <v>1292444</v>
      </c>
      <c r="E146" s="69" t="s">
        <v>147</v>
      </c>
      <c r="F146" s="68">
        <v>606322</v>
      </c>
      <c r="G146" s="69" t="s">
        <v>148</v>
      </c>
      <c r="H146" s="68">
        <v>192678</v>
      </c>
      <c r="I146" s="69" t="s">
        <v>148</v>
      </c>
      <c r="J146" s="68"/>
      <c r="K146" s="70"/>
      <c r="L146" s="69"/>
      <c r="M146" s="68">
        <v>110000</v>
      </c>
      <c r="N146" s="69" t="s">
        <v>149</v>
      </c>
      <c r="O146" s="71">
        <f>C146-D146-F146-H146-J146-M146</f>
        <v>0</v>
      </c>
      <c r="P146" s="69"/>
      <c r="Q146" s="72">
        <f>(J146+M146+O146)/C146</f>
        <v>0.049967203344713745</v>
      </c>
    </row>
  </sheetData>
  <dataValidations count="3">
    <dataValidation type="decimal" allowBlank="1" showInputMessage="1" showErrorMessage="1" errorTitle="You did not enter a number" error="Please enter a number, not text." sqref="B33:E69 B73:E81 B89:B119 B123:B128">
      <formula1>0</formula1>
      <formula2>999999999999</formula2>
    </dataValidation>
    <dataValidation type="decimal" allowBlank="1" showInputMessage="1" showErrorMessage="1" errorTitle="This cell must contain a number" error="Please do not type text characters into the cell." sqref="M146">
      <formula1>0</formula1>
      <formula2>999999999999</formula2>
    </dataValidation>
    <dataValidation type="decimal" allowBlank="1" showInputMessage="1" showErrorMessage="1" sqref="F146 H146 J146:K146 B135:D136 B120:B121 C146:D146 B70:E71">
      <formula1>0</formula1>
      <formula2>999999999999</formula2>
    </dataValidation>
  </dataValidations>
  <pageMargins left="0.7" right="0.7" top="0.75" bottom="0.75" header="0.3" footer="0.3"/>
  <headerFooter scaleWithDoc="1" alignWithMargins="0" differentFirst="0" differentOddEven="0"/>
  <legacyDrawing r:id="rId1"/>
  <tableParts count="8">
    <tablePart r:id="rId12"/>
    <tablePart r:id="rId3"/>
    <tablePart r:id="rId13"/>
    <tablePart r:id="rId14"/>
    <tablePart r:id="rId15"/>
    <tablePart r:id="rId16"/>
    <tablePart r:id="rId17"/>
    <tablePart r:id="rId18"/>
  </tableParts>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FC000"/>
  </sheetPr>
  <dimension ref="A1:A21"/>
  <sheetViews>
    <sheetView topLeftCell="A7" zoomScale="130" view="normal" workbookViewId="0">
      <selection pane="topLeft" activeCell="A1" sqref="A1"/>
    </sheetView>
  </sheetViews>
  <sheetFormatPr defaultRowHeight="15.6"/>
  <cols>
    <col min="1" max="1" width="144.50390625" style="2" customWidth="1"/>
  </cols>
  <sheetData>
    <row r="1" spans="1:1" s="76" customFormat="1">
      <c r="A1" s="73" t="s">
        <v>151</v>
      </c>
    </row>
    <row r="3" spans="1:1" ht="61.35" customHeight="1">
      <c r="A3" s="77" t="s">
        <v>152</v>
      </c>
    </row>
    <row r="4" spans="1:1" ht="58.65" customHeight="1">
      <c r="A4" s="77" t="s">
        <v>153</v>
      </c>
    </row>
    <row r="5" spans="1:1">
      <c r="A5" s="78" t="s">
        <v>154</v>
      </c>
    </row>
    <row r="6" spans="1:1">
      <c r="A6" s="78" t="s">
        <v>155</v>
      </c>
    </row>
    <row r="7" spans="1:1">
      <c r="A7" s="79"/>
    </row>
    <row r="8" spans="1:1" ht="27" customHeight="1">
      <c r="A8" s="80" t="s">
        <v>156</v>
      </c>
    </row>
    <row r="9" spans="1:1" s="82" customFormat="1" ht="61.35" customHeight="1">
      <c r="A9" s="81" t="s">
        <v>157</v>
      </c>
    </row>
    <row r="10" spans="1:1" s="82" customFormat="1" ht="44.4" customHeight="1">
      <c r="A10" s="81" t="s">
        <v>158</v>
      </c>
    </row>
    <row r="11" spans="1:1" s="82" customFormat="1">
      <c r="A11" s="81" t="s">
        <v>159</v>
      </c>
    </row>
    <row r="12" spans="1:1" s="82" customFormat="1" ht="31.2">
      <c r="A12" s="83" t="s">
        <v>160</v>
      </c>
    </row>
    <row r="13" spans="1:1" s="82" customFormat="1" ht="31.2">
      <c r="A13" s="83" t="s">
        <v>161</v>
      </c>
    </row>
    <row r="14" spans="1:1" s="82" customFormat="1">
      <c r="A14" s="83" t="s">
        <v>162</v>
      </c>
    </row>
    <row r="15" spans="1:1" s="82" customFormat="1">
      <c r="A15" s="83" t="s">
        <v>163</v>
      </c>
    </row>
    <row r="16" spans="1:1" s="82" customFormat="1" ht="66.6" customHeight="1">
      <c r="A16" s="83" t="s">
        <v>164</v>
      </c>
    </row>
    <row r="17" spans="1:1" s="82" customFormat="1" ht="46.8">
      <c r="A17" s="83" t="s">
        <v>165</v>
      </c>
    </row>
    <row r="18" spans="1:1" s="82" customFormat="1">
      <c r="A18" s="83" t="s">
        <v>166</v>
      </c>
    </row>
    <row r="19" spans="1:1" s="82" customFormat="1" ht="31.2">
      <c r="A19" s="83" t="s">
        <v>167</v>
      </c>
    </row>
    <row r="20" spans="1:1" s="82" customFormat="1">
      <c r="A20" s="83" t="s">
        <v>168</v>
      </c>
    </row>
    <row r="21" spans="1:1" s="82" customFormat="1">
      <c r="A21" s="83" t="s">
        <v>169</v>
      </c>
    </row>
  </sheetData>
  <sheetProtection algorithmName="SHA-512" hashValue="44pccfk8pcoKlg8iwjB+FPhtO8/vjwxW5oiNRa8j5eJevcpe6wYb89+qqu1BYtMsFSLTkSoFSjT3/cdJKTeDBw==" saltValue="xPYTQEeVYVPlP5u2gzF6hA==" spinCount="100000" sheet="1" objects="1" scenarios="1"/>
  <hyperlinks>
    <hyperlink ref="A5" r:id="rId1" display="Fee rates for each local authority on GOV.UK for 2020 to 2021"/>
    <hyperlink ref="A6" r:id="rId2" display="Fee rates for each local authority on GOV.UK for earlier years"/>
  </hyperlinks>
  <pageMargins left="0.7" right="0.7" top="0.75" bottom="0.75" header="0.3" footer="0.3"/>
  <pageSetup paperSize="9"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B153"/>
  <sheetViews>
    <sheetView view="normal" workbookViewId="0">
      <selection pane="topLeft" activeCell="B2" sqref="B2"/>
    </sheetView>
  </sheetViews>
  <sheetFormatPr defaultColWidth="8.88671875" defaultRowHeight="15.6"/>
  <cols>
    <col min="1" max="1" width="11.125" style="2" customWidth="1"/>
    <col min="2" max="2" width="20.875" style="2" customWidth="1"/>
    <col min="3" max="16384" width="8.875" style="2" customWidth="1"/>
  </cols>
  <sheetData>
    <row r="1" spans="1:2" ht="31.2">
      <c r="A1" s="84" t="s">
        <v>170</v>
      </c>
      <c r="B1" s="84" t="s">
        <v>171</v>
      </c>
    </row>
    <row r="2" spans="1:2">
      <c r="A2" s="2" t="s">
        <v>172</v>
      </c>
      <c r="B2" s="2" t="s">
        <v>173</v>
      </c>
    </row>
    <row r="3" spans="1:2">
      <c r="A3" s="2" t="s">
        <v>174</v>
      </c>
      <c r="B3" s="2" t="s">
        <v>175</v>
      </c>
    </row>
    <row r="4" spans="1:2">
      <c r="A4" s="2" t="s">
        <v>176</v>
      </c>
      <c r="B4" s="2" t="s">
        <v>177</v>
      </c>
    </row>
    <row r="5" spans="1:2">
      <c r="A5" s="2" t="s">
        <v>178</v>
      </c>
      <c r="B5" s="2" t="s">
        <v>179</v>
      </c>
    </row>
    <row r="6" spans="1:2">
      <c r="A6" s="2" t="s">
        <v>180</v>
      </c>
      <c r="B6" s="2" t="s">
        <v>181</v>
      </c>
    </row>
    <row r="7" spans="1:2">
      <c r="A7" s="2" t="s">
        <v>182</v>
      </c>
      <c r="B7" s="2" t="s">
        <v>183</v>
      </c>
    </row>
    <row r="8" spans="1:2">
      <c r="A8" s="2" t="s">
        <v>184</v>
      </c>
      <c r="B8" s="2" t="s">
        <v>185</v>
      </c>
    </row>
    <row r="9" spans="1:2">
      <c r="A9" s="2" t="s">
        <v>186</v>
      </c>
      <c r="B9" s="2" t="s">
        <v>187</v>
      </c>
    </row>
    <row r="10" spans="1:2">
      <c r="A10" s="2" t="s">
        <v>188</v>
      </c>
      <c r="B10" s="2" t="s">
        <v>189</v>
      </c>
    </row>
    <row r="11" spans="1:2">
      <c r="A11" s="2" t="s">
        <v>190</v>
      </c>
      <c r="B11" s="2" t="s">
        <v>191</v>
      </c>
    </row>
    <row r="12" spans="1:2">
      <c r="A12" s="2" t="s">
        <v>192</v>
      </c>
      <c r="B12" s="2" t="s">
        <v>193</v>
      </c>
    </row>
    <row r="13" spans="1:2">
      <c r="A13" s="2" t="s">
        <v>194</v>
      </c>
      <c r="B13" s="2" t="s">
        <v>195</v>
      </c>
    </row>
    <row r="14" spans="1:2">
      <c r="A14" s="2" t="s">
        <v>196</v>
      </c>
      <c r="B14" s="2" t="s">
        <v>197</v>
      </c>
    </row>
    <row r="15" spans="1:2">
      <c r="A15" s="2" t="s">
        <v>198</v>
      </c>
      <c r="B15" s="2" t="s">
        <v>199</v>
      </c>
    </row>
    <row r="16" spans="1:2">
      <c r="A16" s="2" t="s">
        <v>200</v>
      </c>
      <c r="B16" s="2" t="s">
        <v>201</v>
      </c>
    </row>
    <row r="17" spans="1:2">
      <c r="A17" s="2" t="s">
        <v>202</v>
      </c>
      <c r="B17" s="2" t="s">
        <v>203</v>
      </c>
    </row>
    <row r="18" spans="1:2">
      <c r="A18" s="2" t="s">
        <v>204</v>
      </c>
      <c r="B18" s="2" t="s">
        <v>205</v>
      </c>
    </row>
    <row r="19" spans="1:2">
      <c r="A19" s="85" t="s">
        <v>206</v>
      </c>
      <c r="B19" s="2" t="s">
        <v>207</v>
      </c>
    </row>
    <row r="20" spans="1:2">
      <c r="A20" s="2" t="s">
        <v>208</v>
      </c>
      <c r="B20" s="2" t="s">
        <v>209</v>
      </c>
    </row>
    <row r="21" spans="1:2">
      <c r="A21" s="2" t="s">
        <v>210</v>
      </c>
      <c r="B21" s="2" t="s">
        <v>211</v>
      </c>
    </row>
    <row r="22" spans="1:2">
      <c r="A22" s="2" t="s">
        <v>212</v>
      </c>
      <c r="B22" s="2" t="s">
        <v>213</v>
      </c>
    </row>
    <row r="23" spans="1:2">
      <c r="A23" s="2" t="s">
        <v>214</v>
      </c>
      <c r="B23" s="2" t="s">
        <v>215</v>
      </c>
    </row>
    <row r="24" spans="1:2">
      <c r="A24" s="2" t="s">
        <v>216</v>
      </c>
      <c r="B24" s="2" t="s">
        <v>217</v>
      </c>
    </row>
    <row r="25" spans="1:2">
      <c r="A25" s="2" t="s">
        <v>218</v>
      </c>
      <c r="B25" s="2" t="s">
        <v>219</v>
      </c>
    </row>
    <row r="26" spans="1:2">
      <c r="A26" s="2" t="s">
        <v>220</v>
      </c>
      <c r="B26" s="2" t="s">
        <v>221</v>
      </c>
    </row>
    <row r="27" spans="1:2">
      <c r="A27" s="2" t="s">
        <v>222</v>
      </c>
      <c r="B27" s="2" t="s">
        <v>223</v>
      </c>
    </row>
    <row r="28" spans="1:2">
      <c r="A28" s="2" t="s">
        <v>224</v>
      </c>
      <c r="B28" s="2" t="s">
        <v>225</v>
      </c>
    </row>
    <row r="29" spans="1:2">
      <c r="A29" s="2" t="s">
        <v>226</v>
      </c>
      <c r="B29" s="2" t="s">
        <v>227</v>
      </c>
    </row>
    <row r="30" spans="1:2">
      <c r="A30" s="2" t="s">
        <v>228</v>
      </c>
      <c r="B30" s="2" t="s">
        <v>229</v>
      </c>
    </row>
    <row r="31" spans="1:2">
      <c r="A31" s="2" t="s">
        <v>230</v>
      </c>
      <c r="B31" s="2" t="s">
        <v>231</v>
      </c>
    </row>
    <row r="32" spans="1:2">
      <c r="A32" s="2" t="s">
        <v>232</v>
      </c>
      <c r="B32" s="2" t="s">
        <v>233</v>
      </c>
    </row>
    <row r="33" spans="1:2">
      <c r="A33" s="2" t="s">
        <v>234</v>
      </c>
      <c r="B33" s="2" t="s">
        <v>235</v>
      </c>
    </row>
    <row r="34" spans="1:2">
      <c r="A34" s="2" t="s">
        <v>236</v>
      </c>
      <c r="B34" s="2" t="s">
        <v>237</v>
      </c>
    </row>
    <row r="35" spans="1:2">
      <c r="A35" s="2" t="s">
        <v>238</v>
      </c>
      <c r="B35" s="2" t="s">
        <v>239</v>
      </c>
    </row>
    <row r="36" spans="1:2">
      <c r="A36" s="2" t="s">
        <v>240</v>
      </c>
      <c r="B36" s="2" t="s">
        <v>241</v>
      </c>
    </row>
    <row r="37" spans="1:2">
      <c r="A37" s="2" t="s">
        <v>242</v>
      </c>
      <c r="B37" s="2" t="s">
        <v>243</v>
      </c>
    </row>
    <row r="38" spans="1:2">
      <c r="A38" s="2" t="s">
        <v>244</v>
      </c>
      <c r="B38" s="2" t="s">
        <v>245</v>
      </c>
    </row>
    <row r="39" spans="1:2">
      <c r="A39" s="2" t="s">
        <v>246</v>
      </c>
      <c r="B39" s="2" t="s">
        <v>247</v>
      </c>
    </row>
    <row r="40" spans="1:2">
      <c r="A40" s="2" t="s">
        <v>248</v>
      </c>
      <c r="B40" s="2" t="s">
        <v>249</v>
      </c>
    </row>
    <row r="41" spans="1:2">
      <c r="A41" s="2" t="s">
        <v>250</v>
      </c>
      <c r="B41" s="2" t="s">
        <v>251</v>
      </c>
    </row>
    <row r="42" spans="1:2">
      <c r="A42" s="2" t="s">
        <v>252</v>
      </c>
      <c r="B42" s="2" t="s">
        <v>253</v>
      </c>
    </row>
    <row r="43" spans="1:2">
      <c r="A43" s="2" t="s">
        <v>254</v>
      </c>
      <c r="B43" s="2" t="s">
        <v>255</v>
      </c>
    </row>
    <row r="44" spans="1:2">
      <c r="A44" s="2" t="s">
        <v>256</v>
      </c>
      <c r="B44" s="2" t="s">
        <v>257</v>
      </c>
    </row>
    <row r="45" spans="1:2">
      <c r="A45" s="2" t="s">
        <v>258</v>
      </c>
      <c r="B45" s="2" t="s">
        <v>259</v>
      </c>
    </row>
    <row r="46" spans="1:2">
      <c r="A46" s="2" t="s">
        <v>260</v>
      </c>
      <c r="B46" s="2" t="s">
        <v>261</v>
      </c>
    </row>
    <row r="47" spans="1:2">
      <c r="A47" s="2" t="s">
        <v>262</v>
      </c>
      <c r="B47" s="2" t="s">
        <v>263</v>
      </c>
    </row>
    <row r="48" spans="1:2">
      <c r="A48" s="2" t="s">
        <v>264</v>
      </c>
      <c r="B48" s="2" t="s">
        <v>265</v>
      </c>
    </row>
    <row r="49" spans="1:2">
      <c r="A49" s="2" t="s">
        <v>266</v>
      </c>
      <c r="B49" s="2" t="s">
        <v>267</v>
      </c>
    </row>
    <row r="50" spans="1:2">
      <c r="A50" s="2" t="s">
        <v>268</v>
      </c>
      <c r="B50" s="2" t="s">
        <v>269</v>
      </c>
    </row>
    <row r="51" spans="1:2">
      <c r="A51" s="2" t="s">
        <v>270</v>
      </c>
      <c r="B51" s="2" t="s">
        <v>271</v>
      </c>
    </row>
    <row r="52" spans="1:2">
      <c r="A52" s="2" t="s">
        <v>272</v>
      </c>
      <c r="B52" s="2" t="s">
        <v>273</v>
      </c>
    </row>
    <row r="53" spans="1:2">
      <c r="A53" s="2" t="s">
        <v>274</v>
      </c>
      <c r="B53" s="2" t="s">
        <v>275</v>
      </c>
    </row>
    <row r="54" spans="1:2">
      <c r="A54" s="2" t="s">
        <v>276</v>
      </c>
      <c r="B54" s="2" t="s">
        <v>277</v>
      </c>
    </row>
    <row r="55" spans="1:2">
      <c r="A55" s="2" t="s">
        <v>278</v>
      </c>
      <c r="B55" s="2" t="s">
        <v>279</v>
      </c>
    </row>
    <row r="56" spans="1:2">
      <c r="A56" s="2" t="s">
        <v>280</v>
      </c>
      <c r="B56" s="2" t="s">
        <v>281</v>
      </c>
    </row>
    <row r="57" spans="1:2">
      <c r="A57" s="2" t="s">
        <v>282</v>
      </c>
      <c r="B57" s="2" t="s">
        <v>283</v>
      </c>
    </row>
    <row r="58" spans="1:2">
      <c r="A58" s="2" t="s">
        <v>284</v>
      </c>
      <c r="B58" s="2" t="s">
        <v>285</v>
      </c>
    </row>
    <row r="59" spans="1:2">
      <c r="A59" s="2" t="s">
        <v>286</v>
      </c>
      <c r="B59" s="2" t="s">
        <v>287</v>
      </c>
    </row>
    <row r="60" spans="1:2">
      <c r="A60" s="2" t="s">
        <v>288</v>
      </c>
      <c r="B60" s="2" t="s">
        <v>289</v>
      </c>
    </row>
    <row r="61" spans="1:2">
      <c r="A61" s="2" t="s">
        <v>290</v>
      </c>
      <c r="B61" s="2" t="s">
        <v>291</v>
      </c>
    </row>
    <row r="62" spans="1:2">
      <c r="A62" s="2" t="s">
        <v>292</v>
      </c>
      <c r="B62" s="2" t="s">
        <v>293</v>
      </c>
    </row>
    <row r="63" spans="1:2">
      <c r="A63" s="2" t="s">
        <v>294</v>
      </c>
      <c r="B63" s="2" t="s">
        <v>295</v>
      </c>
    </row>
    <row r="64" spans="1:2">
      <c r="A64" s="2" t="s">
        <v>296</v>
      </c>
      <c r="B64" s="2" t="s">
        <v>297</v>
      </c>
    </row>
    <row r="65" spans="1:2">
      <c r="A65" s="2" t="s">
        <v>298</v>
      </c>
      <c r="B65" s="2" t="s">
        <v>299</v>
      </c>
    </row>
    <row r="66" spans="1:2">
      <c r="A66" s="2" t="s">
        <v>300</v>
      </c>
      <c r="B66" s="2" t="s">
        <v>301</v>
      </c>
    </row>
    <row r="67" spans="1:2">
      <c r="A67" s="2" t="s">
        <v>302</v>
      </c>
      <c r="B67" s="2" t="s">
        <v>303</v>
      </c>
    </row>
    <row r="68" spans="1:2">
      <c r="A68" s="2" t="s">
        <v>304</v>
      </c>
      <c r="B68" s="2" t="s">
        <v>305</v>
      </c>
    </row>
    <row r="69" spans="1:2">
      <c r="A69" s="2" t="s">
        <v>306</v>
      </c>
      <c r="B69" s="2" t="s">
        <v>307</v>
      </c>
    </row>
    <row r="70" spans="1:2">
      <c r="A70" s="2" t="s">
        <v>308</v>
      </c>
      <c r="B70" s="2" t="s">
        <v>309</v>
      </c>
    </row>
    <row r="71" spans="1:2">
      <c r="A71" s="2" t="s">
        <v>310</v>
      </c>
      <c r="B71" s="2" t="s">
        <v>311</v>
      </c>
    </row>
    <row r="72" spans="1:2">
      <c r="A72" s="2" t="s">
        <v>312</v>
      </c>
      <c r="B72" s="2" t="s">
        <v>313</v>
      </c>
    </row>
    <row r="73" spans="1:2">
      <c r="A73" s="2" t="s">
        <v>314</v>
      </c>
      <c r="B73" s="2" t="s">
        <v>315</v>
      </c>
    </row>
    <row r="74" spans="1:2">
      <c r="A74" s="2" t="s">
        <v>316</v>
      </c>
      <c r="B74" s="2" t="s">
        <v>317</v>
      </c>
    </row>
    <row r="75" spans="1:2">
      <c r="A75" s="2" t="s">
        <v>318</v>
      </c>
      <c r="B75" s="2" t="s">
        <v>319</v>
      </c>
    </row>
    <row r="76" spans="1:2">
      <c r="A76" s="2" t="s">
        <v>320</v>
      </c>
      <c r="B76" s="2" t="s">
        <v>321</v>
      </c>
    </row>
    <row r="77" spans="1:2">
      <c r="A77" s="2" t="s">
        <v>322</v>
      </c>
      <c r="B77" s="2" t="s">
        <v>323</v>
      </c>
    </row>
    <row r="78" spans="1:2">
      <c r="A78" s="2" t="s">
        <v>324</v>
      </c>
      <c r="B78" s="2" t="s">
        <v>325</v>
      </c>
    </row>
    <row r="79" spans="1:2">
      <c r="A79" s="2" t="s">
        <v>326</v>
      </c>
      <c r="B79" s="2" t="s">
        <v>327</v>
      </c>
    </row>
    <row r="80" spans="1:2">
      <c r="A80" s="2" t="s">
        <v>328</v>
      </c>
      <c r="B80" s="2" t="s">
        <v>329</v>
      </c>
    </row>
    <row r="81" spans="1:2">
      <c r="A81" s="2" t="s">
        <v>330</v>
      </c>
      <c r="B81" s="2" t="s">
        <v>331</v>
      </c>
    </row>
    <row r="82" spans="1:2">
      <c r="A82" s="2" t="s">
        <v>332</v>
      </c>
      <c r="B82" s="2" t="s">
        <v>333</v>
      </c>
    </row>
    <row r="83" spans="1:2">
      <c r="A83" s="2" t="s">
        <v>334</v>
      </c>
      <c r="B83" s="2" t="s">
        <v>335</v>
      </c>
    </row>
    <row r="84" spans="1:2">
      <c r="A84" s="2" t="s">
        <v>336</v>
      </c>
      <c r="B84" s="2" t="s">
        <v>337</v>
      </c>
    </row>
    <row r="85" spans="1:2">
      <c r="A85" s="2" t="s">
        <v>338</v>
      </c>
      <c r="B85" s="2" t="s">
        <v>339</v>
      </c>
    </row>
    <row r="86" spans="1:2">
      <c r="A86" s="2" t="s">
        <v>340</v>
      </c>
      <c r="B86" s="2" t="s">
        <v>341</v>
      </c>
    </row>
    <row r="87" spans="1:2">
      <c r="A87" s="2" t="s">
        <v>342</v>
      </c>
      <c r="B87" s="2" t="s">
        <v>343</v>
      </c>
    </row>
    <row r="88" spans="1:2">
      <c r="A88" s="85" t="s">
        <v>344</v>
      </c>
      <c r="B88" s="85" t="s">
        <v>345</v>
      </c>
    </row>
    <row r="89" spans="1:2">
      <c r="A89" s="2" t="s">
        <v>346</v>
      </c>
      <c r="B89" s="2" t="s">
        <v>347</v>
      </c>
    </row>
    <row r="90" spans="1:2">
      <c r="A90" s="2" t="s">
        <v>348</v>
      </c>
      <c r="B90" s="2" t="s">
        <v>349</v>
      </c>
    </row>
    <row r="91" spans="1:2">
      <c r="A91" s="2" t="s">
        <v>350</v>
      </c>
      <c r="B91" s="2" t="s">
        <v>351</v>
      </c>
    </row>
    <row r="92" spans="1:2">
      <c r="A92" s="2" t="s">
        <v>352</v>
      </c>
      <c r="B92" s="2" t="s">
        <v>353</v>
      </c>
    </row>
    <row r="93" spans="1:2">
      <c r="A93" s="2" t="s">
        <v>354</v>
      </c>
      <c r="B93" s="2" t="s">
        <v>355</v>
      </c>
    </row>
    <row r="94" spans="1:2">
      <c r="A94" s="2" t="s">
        <v>356</v>
      </c>
      <c r="B94" s="2" t="s">
        <v>357</v>
      </c>
    </row>
    <row r="95" spans="1:2">
      <c r="A95" s="2" t="s">
        <v>358</v>
      </c>
      <c r="B95" s="2" t="s">
        <v>359</v>
      </c>
    </row>
    <row r="96" spans="1:2">
      <c r="A96" s="2" t="s">
        <v>360</v>
      </c>
      <c r="B96" s="2" t="s">
        <v>361</v>
      </c>
    </row>
    <row r="97" spans="1:2">
      <c r="A97" s="2" t="s">
        <v>362</v>
      </c>
      <c r="B97" s="2" t="s">
        <v>363</v>
      </c>
    </row>
    <row r="98" spans="1:2">
      <c r="A98" s="2" t="s">
        <v>364</v>
      </c>
      <c r="B98" s="2" t="s">
        <v>365</v>
      </c>
    </row>
    <row r="99" spans="1:2">
      <c r="A99" s="2" t="s">
        <v>366</v>
      </c>
      <c r="B99" s="2" t="s">
        <v>367</v>
      </c>
    </row>
    <row r="100" spans="1:2">
      <c r="A100" s="2" t="s">
        <v>368</v>
      </c>
      <c r="B100" s="2" t="s">
        <v>369</v>
      </c>
    </row>
    <row r="101" spans="1:2">
      <c r="A101" s="2" t="s">
        <v>370</v>
      </c>
      <c r="B101" s="2" t="s">
        <v>371</v>
      </c>
    </row>
    <row r="102" spans="1:2">
      <c r="A102" s="2" t="s">
        <v>372</v>
      </c>
      <c r="B102" s="2" t="s">
        <v>373</v>
      </c>
    </row>
    <row r="103" spans="1:2">
      <c r="A103" s="2" t="s">
        <v>374</v>
      </c>
      <c r="B103" s="2" t="s">
        <v>375</v>
      </c>
    </row>
    <row r="104" spans="1:2">
      <c r="A104" s="2" t="s">
        <v>376</v>
      </c>
      <c r="B104" s="2" t="s">
        <v>377</v>
      </c>
    </row>
    <row r="105" spans="1:2">
      <c r="A105" s="2" t="s">
        <v>378</v>
      </c>
      <c r="B105" s="2" t="s">
        <v>379</v>
      </c>
    </row>
    <row r="106" spans="1:2">
      <c r="A106" s="2" t="s">
        <v>380</v>
      </c>
      <c r="B106" s="2" t="s">
        <v>381</v>
      </c>
    </row>
    <row r="107" spans="1:2">
      <c r="A107" s="2" t="s">
        <v>382</v>
      </c>
      <c r="B107" s="2" t="s">
        <v>383</v>
      </c>
    </row>
    <row r="108" spans="1:2">
      <c r="A108" s="2" t="s">
        <v>384</v>
      </c>
      <c r="B108" s="2" t="s">
        <v>385</v>
      </c>
    </row>
    <row r="109" spans="1:2">
      <c r="A109" s="2" t="s">
        <v>386</v>
      </c>
      <c r="B109" s="2" t="s">
        <v>387</v>
      </c>
    </row>
    <row r="110" spans="1:2">
      <c r="A110" s="2" t="s">
        <v>388</v>
      </c>
      <c r="B110" s="2" t="s">
        <v>389</v>
      </c>
    </row>
    <row r="111" spans="1:2">
      <c r="A111" s="2" t="s">
        <v>390</v>
      </c>
      <c r="B111" s="2" t="s">
        <v>391</v>
      </c>
    </row>
    <row r="112" spans="1:2">
      <c r="A112" s="2" t="s">
        <v>392</v>
      </c>
      <c r="B112" s="2" t="s">
        <v>393</v>
      </c>
    </row>
    <row r="113" spans="1:2">
      <c r="A113" s="2" t="s">
        <v>394</v>
      </c>
      <c r="B113" s="2" t="s">
        <v>395</v>
      </c>
    </row>
    <row r="114" spans="1:2">
      <c r="A114" s="2" t="s">
        <v>396</v>
      </c>
      <c r="B114" s="2" t="s">
        <v>397</v>
      </c>
    </row>
    <row r="115" spans="1:2">
      <c r="A115" s="2" t="s">
        <v>398</v>
      </c>
      <c r="B115" s="2" t="s">
        <v>399</v>
      </c>
    </row>
    <row r="116" spans="1:2">
      <c r="A116" s="2" t="s">
        <v>400</v>
      </c>
      <c r="B116" s="2" t="s">
        <v>401</v>
      </c>
    </row>
    <row r="117" spans="1:2">
      <c r="A117" s="2" t="s">
        <v>402</v>
      </c>
      <c r="B117" s="2" t="s">
        <v>403</v>
      </c>
    </row>
    <row r="118" spans="1:2">
      <c r="A118" s="2" t="s">
        <v>404</v>
      </c>
      <c r="B118" s="2" t="s">
        <v>405</v>
      </c>
    </row>
    <row r="119" spans="1:2">
      <c r="A119" s="2" t="s">
        <v>406</v>
      </c>
      <c r="B119" s="2" t="s">
        <v>407</v>
      </c>
    </row>
    <row r="120" spans="1:2">
      <c r="A120" s="2" t="s">
        <v>408</v>
      </c>
      <c r="B120" s="2" t="s">
        <v>409</v>
      </c>
    </row>
    <row r="121" spans="1:2">
      <c r="A121" s="2" t="s">
        <v>410</v>
      </c>
      <c r="B121" s="2" t="s">
        <v>411</v>
      </c>
    </row>
    <row r="122" spans="1:2">
      <c r="A122" s="2" t="s">
        <v>412</v>
      </c>
      <c r="B122" s="2" t="s">
        <v>413</v>
      </c>
    </row>
    <row r="123" spans="1:2">
      <c r="A123" s="2" t="s">
        <v>414</v>
      </c>
      <c r="B123" s="2" t="s">
        <v>415</v>
      </c>
    </row>
    <row r="124" spans="1:2">
      <c r="A124" s="2" t="s">
        <v>416</v>
      </c>
      <c r="B124" s="2" t="s">
        <v>417</v>
      </c>
    </row>
    <row r="125" spans="1:2">
      <c r="A125" s="2" t="s">
        <v>418</v>
      </c>
      <c r="B125" s="2" t="s">
        <v>9</v>
      </c>
    </row>
    <row r="126" spans="1:2">
      <c r="A126" s="2" t="s">
        <v>419</v>
      </c>
      <c r="B126" s="2" t="s">
        <v>420</v>
      </c>
    </row>
    <row r="127" spans="1:2">
      <c r="A127" s="2" t="s">
        <v>421</v>
      </c>
      <c r="B127" s="2" t="s">
        <v>422</v>
      </c>
    </row>
    <row r="128" spans="1:2">
      <c r="A128" s="2" t="s">
        <v>423</v>
      </c>
      <c r="B128" s="2" t="s">
        <v>424</v>
      </c>
    </row>
    <row r="129" spans="1:2">
      <c r="A129" s="2" t="s">
        <v>425</v>
      </c>
      <c r="B129" s="2" t="s">
        <v>426</v>
      </c>
    </row>
    <row r="130" spans="1:2">
      <c r="A130" s="2" t="s">
        <v>427</v>
      </c>
      <c r="B130" s="2" t="s">
        <v>428</v>
      </c>
    </row>
    <row r="131" spans="1:2">
      <c r="A131" s="2" t="s">
        <v>429</v>
      </c>
      <c r="B131" s="2" t="s">
        <v>430</v>
      </c>
    </row>
    <row r="132" spans="1:2">
      <c r="A132" s="2" t="s">
        <v>431</v>
      </c>
      <c r="B132" s="2" t="s">
        <v>432</v>
      </c>
    </row>
    <row r="133" spans="1:2">
      <c r="A133" s="2" t="s">
        <v>433</v>
      </c>
      <c r="B133" s="2" t="s">
        <v>434</v>
      </c>
    </row>
    <row r="134" spans="1:2">
      <c r="A134" s="2" t="s">
        <v>435</v>
      </c>
      <c r="B134" s="2" t="s">
        <v>436</v>
      </c>
    </row>
    <row r="135" spans="1:2">
      <c r="A135" s="2" t="s">
        <v>437</v>
      </c>
      <c r="B135" s="2" t="s">
        <v>438</v>
      </c>
    </row>
    <row r="136" spans="1:2">
      <c r="A136" s="2" t="s">
        <v>439</v>
      </c>
      <c r="B136" s="2" t="s">
        <v>440</v>
      </c>
    </row>
    <row r="137" spans="1:2">
      <c r="A137" s="2" t="s">
        <v>441</v>
      </c>
      <c r="B137" s="2" t="s">
        <v>442</v>
      </c>
    </row>
    <row r="138" spans="1:2">
      <c r="A138" s="2" t="s">
        <v>443</v>
      </c>
      <c r="B138" s="2" t="s">
        <v>444</v>
      </c>
    </row>
    <row r="139" spans="1:2">
      <c r="A139" s="2" t="s">
        <v>445</v>
      </c>
      <c r="B139" s="2" t="s">
        <v>446</v>
      </c>
    </row>
    <row r="140" spans="1:2">
      <c r="A140" s="2" t="s">
        <v>447</v>
      </c>
      <c r="B140" s="2" t="s">
        <v>448</v>
      </c>
    </row>
    <row r="141" spans="1:2">
      <c r="A141" s="2" t="s">
        <v>449</v>
      </c>
      <c r="B141" s="2" t="s">
        <v>450</v>
      </c>
    </row>
    <row r="142" spans="1:2">
      <c r="A142" s="2" t="s">
        <v>451</v>
      </c>
      <c r="B142" s="2" t="s">
        <v>452</v>
      </c>
    </row>
    <row r="143" spans="1:2">
      <c r="A143" s="85" t="s">
        <v>453</v>
      </c>
      <c r="B143" s="85" t="s">
        <v>454</v>
      </c>
    </row>
    <row r="144" spans="1:2">
      <c r="A144" s="2" t="s">
        <v>455</v>
      </c>
      <c r="B144" s="2" t="s">
        <v>456</v>
      </c>
    </row>
    <row r="145" spans="1:2">
      <c r="A145" s="2" t="s">
        <v>457</v>
      </c>
      <c r="B145" s="2" t="s">
        <v>458</v>
      </c>
    </row>
    <row r="146" spans="1:2">
      <c r="A146" s="2" t="s">
        <v>459</v>
      </c>
      <c r="B146" s="2" t="s">
        <v>460</v>
      </c>
    </row>
    <row r="147" spans="1:2">
      <c r="A147" s="2" t="s">
        <v>461</v>
      </c>
      <c r="B147" s="2" t="s">
        <v>462</v>
      </c>
    </row>
    <row r="148" spans="1:2">
      <c r="A148" s="2" t="s">
        <v>463</v>
      </c>
      <c r="B148" s="2" t="s">
        <v>464</v>
      </c>
    </row>
    <row r="149" spans="1:2">
      <c r="A149" s="2" t="s">
        <v>465</v>
      </c>
      <c r="B149" s="2" t="s">
        <v>466</v>
      </c>
    </row>
    <row r="150" spans="1:2">
      <c r="A150" s="2" t="s">
        <v>467</v>
      </c>
      <c r="B150" s="2" t="s">
        <v>468</v>
      </c>
    </row>
    <row r="151" spans="1:2">
      <c r="A151" s="2" t="s">
        <v>469</v>
      </c>
      <c r="B151" s="2" t="s">
        <v>470</v>
      </c>
    </row>
    <row r="152" spans="1:2">
      <c r="A152" s="2" t="s">
        <v>471</v>
      </c>
      <c r="B152" s="2" t="s">
        <v>472</v>
      </c>
    </row>
    <row r="153" spans="1:2">
      <c r="A153" s="2" t="s">
        <v>473</v>
      </c>
      <c r="B153" s="2" t="s">
        <v>474</v>
      </c>
    </row>
  </sheetData>
  <sheetProtection algorithmName="SHA-512" hashValue="slbrc7BmKeLf1ZhvouXB9RpBAmTj+MeuCFiBs9t+gjdnORNVmMf2LwwXuK6CGtM7N12b+E9/aTPfNk8nHc9EKQ==" saltValue="8rym4QiyZyXi8abs32Dqmg==" spinCount="100000" sheet="1" objects="1" scenarios="1"/>
  <pageMargins left="0.7" right="0.7" top="0.75" bottom="0.75" header="0.3" footer="0.3"/>
  <pageSetup paperSize="9" orientation="portrait"/>
  <headerFooter scaleWithDoc="1" alignWithMargins="0" differentFirst="0" differentOddEven="0"/>
  <tableParts count="1">
    <tablePart r:id="rId2"/>
  </tableParts>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7"/>
  <sheetViews>
    <sheetView view="normal" workbookViewId="0">
      <selection pane="topLeft" activeCell="A4" sqref="A4"/>
    </sheetView>
  </sheetViews>
  <sheetFormatPr defaultColWidth="8.88671875" defaultRowHeight="15.6"/>
  <cols>
    <col min="1" max="1" width="39.125" style="2" customWidth="1"/>
    <col min="2" max="16384" width="8.875" style="2" customWidth="1"/>
  </cols>
  <sheetData>
    <row r="1" spans="1:1">
      <c r="A1" s="86" t="s">
        <v>475</v>
      </c>
    </row>
    <row r="2" spans="1:1">
      <c r="A2" s="2" t="s">
        <v>147</v>
      </c>
    </row>
    <row r="3" spans="1:1">
      <c r="A3" s="2" t="s">
        <v>476</v>
      </c>
    </row>
    <row r="4" spans="1:1">
      <c r="A4" s="2" t="s">
        <v>477</v>
      </c>
    </row>
    <row r="5" spans="1:1">
      <c r="A5" s="2" t="s">
        <v>478</v>
      </c>
    </row>
    <row r="6" spans="1:1">
      <c r="A6" s="2" t="s">
        <v>479</v>
      </c>
    </row>
    <row r="7" spans="1:1">
      <c r="A7" s="2" t="s">
        <v>148</v>
      </c>
    </row>
  </sheetData>
  <sheetProtection algorithmName="SHA-512" hashValue="4E5G11ZT8TxADfj42YlyqhpjHAugVzVtoRytxsexKejfLR6dHXhHU7Ki34ODd9mlkq26dS0M+JSvo8dIJORglg==" saltValue="QZFvI21eL/LOxSziAvs7dA==" spinCount="100000" sheet="1" objects="1" scenarios="1"/>
  <pageMargins left="0.7" right="0.7" top="0.75" bottom="0.75" header="0.3" footer="0.3"/>
  <pageSetup paperSize="9" orientation="portrait"/>
  <headerFooter scaleWithDoc="1" alignWithMargins="0" differentFirst="0" differentOddEven="0"/>
  <tableParts count="1">
    <tablePart r:id="rId2"/>
  </tableParts>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JS5"/>
  <sheetViews>
    <sheetView zoomScale="85" view="normal" workbookViewId="0">
      <selection pane="topLeft" activeCell="A1" sqref="A1"/>
    </sheetView>
  </sheetViews>
  <sheetFormatPr defaultColWidth="8.88671875" defaultRowHeight="15.6"/>
  <cols>
    <col min="1" max="1" width="18.875" style="2" customWidth="1"/>
    <col min="2" max="2" width="21.50390625" style="2" customWidth="1"/>
    <col min="3" max="243" width="8.875" style="2" customWidth="1"/>
    <col min="244" max="247" width="9.50390625" style="2" customWidth="1"/>
    <col min="248" max="16384" width="8.875" style="2" customWidth="1"/>
  </cols>
  <sheetData>
    <row r="1" spans="1:279">
      <c r="A1" s="2" t="s">
        <v>480</v>
      </c>
      <c r="B1" s="2" t="s">
        <v>481</v>
      </c>
      <c r="C1" s="2" t="s">
        <v>482</v>
      </c>
      <c r="D1" s="2" t="s">
        <v>482</v>
      </c>
      <c r="E1" s="2" t="s">
        <v>482</v>
      </c>
      <c r="F1" s="2" t="s">
        <v>483</v>
      </c>
      <c r="G1" s="2" t="s">
        <v>483</v>
      </c>
      <c r="H1" s="2" t="s">
        <v>483</v>
      </c>
      <c r="I1" s="2" t="s">
        <v>483</v>
      </c>
      <c r="J1" s="2" t="s">
        <v>483</v>
      </c>
      <c r="K1" s="2" t="s">
        <v>483</v>
      </c>
      <c r="L1" s="2" t="s">
        <v>483</v>
      </c>
      <c r="M1" s="2" t="s">
        <v>483</v>
      </c>
      <c r="N1" s="2" t="s">
        <v>483</v>
      </c>
      <c r="O1" s="2" t="s">
        <v>483</v>
      </c>
      <c r="P1" s="2" t="s">
        <v>483</v>
      </c>
      <c r="Q1" s="2" t="s">
        <v>483</v>
      </c>
      <c r="R1" s="2" t="s">
        <v>483</v>
      </c>
      <c r="S1" s="2" t="s">
        <v>483</v>
      </c>
      <c r="T1" s="2" t="s">
        <v>483</v>
      </c>
      <c r="U1" s="2" t="s">
        <v>483</v>
      </c>
      <c r="V1" s="2" t="s">
        <v>483</v>
      </c>
      <c r="W1" s="2" t="s">
        <v>483</v>
      </c>
      <c r="X1" s="2" t="s">
        <v>483</v>
      </c>
      <c r="Y1" s="2" t="s">
        <v>483</v>
      </c>
      <c r="Z1" s="2" t="s">
        <v>483</v>
      </c>
      <c r="AA1" s="2" t="s">
        <v>483</v>
      </c>
      <c r="AB1" s="2" t="s">
        <v>483</v>
      </c>
      <c r="AC1" s="2" t="s">
        <v>483</v>
      </c>
      <c r="AD1" s="2" t="s">
        <v>483</v>
      </c>
      <c r="AE1" s="2" t="s">
        <v>483</v>
      </c>
      <c r="AF1" s="2" t="s">
        <v>483</v>
      </c>
      <c r="AG1" s="2" t="s">
        <v>483</v>
      </c>
      <c r="AH1" s="2" t="s">
        <v>483</v>
      </c>
      <c r="AI1" s="2" t="s">
        <v>483</v>
      </c>
      <c r="AJ1" s="2" t="s">
        <v>483</v>
      </c>
      <c r="AK1" s="2" t="s">
        <v>483</v>
      </c>
      <c r="AL1" s="2" t="s">
        <v>483</v>
      </c>
      <c r="AM1" s="2" t="s">
        <v>483</v>
      </c>
      <c r="AN1" s="2" t="s">
        <v>483</v>
      </c>
      <c r="AO1" s="2" t="s">
        <v>483</v>
      </c>
      <c r="AP1" s="2" t="s">
        <v>483</v>
      </c>
      <c r="AQ1" s="2" t="s">
        <v>483</v>
      </c>
      <c r="AR1" s="2" t="s">
        <v>483</v>
      </c>
      <c r="AS1" s="2" t="s">
        <v>483</v>
      </c>
      <c r="AT1" s="2" t="s">
        <v>483</v>
      </c>
      <c r="AU1" s="2" t="s">
        <v>483</v>
      </c>
      <c r="AV1" s="2" t="s">
        <v>483</v>
      </c>
      <c r="AW1" s="2" t="s">
        <v>483</v>
      </c>
      <c r="AX1" s="2" t="s">
        <v>483</v>
      </c>
      <c r="AY1" s="2" t="s">
        <v>483</v>
      </c>
      <c r="AZ1" s="2" t="s">
        <v>483</v>
      </c>
      <c r="BA1" s="2" t="s">
        <v>483</v>
      </c>
      <c r="BB1" s="2" t="s">
        <v>483</v>
      </c>
      <c r="BC1" s="2" t="s">
        <v>484</v>
      </c>
      <c r="BD1" s="2" t="s">
        <v>484</v>
      </c>
      <c r="BE1" s="2" t="s">
        <v>484</v>
      </c>
      <c r="BF1" s="2" t="s">
        <v>484</v>
      </c>
      <c r="BG1" s="2" t="s">
        <v>484</v>
      </c>
      <c r="BH1" s="2" t="s">
        <v>484</v>
      </c>
      <c r="BI1" s="2" t="s">
        <v>484</v>
      </c>
      <c r="BJ1" s="2" t="s">
        <v>484</v>
      </c>
      <c r="BK1" s="2" t="s">
        <v>484</v>
      </c>
      <c r="BL1" s="2" t="s">
        <v>484</v>
      </c>
      <c r="BM1" s="2" t="s">
        <v>484</v>
      </c>
      <c r="BN1" s="2" t="s">
        <v>484</v>
      </c>
      <c r="BO1" s="2" t="s">
        <v>484</v>
      </c>
      <c r="BP1" s="2" t="s">
        <v>484</v>
      </c>
      <c r="BQ1" s="2" t="s">
        <v>484</v>
      </c>
      <c r="BR1" s="2" t="s">
        <v>484</v>
      </c>
      <c r="BS1" s="2" t="s">
        <v>484</v>
      </c>
      <c r="BT1" s="2" t="s">
        <v>484</v>
      </c>
      <c r="BU1" s="2" t="s">
        <v>484</v>
      </c>
      <c r="BV1" s="2" t="s">
        <v>484</v>
      </c>
      <c r="BW1" s="2" t="s">
        <v>484</v>
      </c>
      <c r="BX1" s="2" t="s">
        <v>484</v>
      </c>
      <c r="BY1" s="2" t="s">
        <v>484</v>
      </c>
      <c r="BZ1" s="2" t="s">
        <v>484</v>
      </c>
      <c r="CA1" s="2" t="s">
        <v>484</v>
      </c>
      <c r="CB1" s="2" t="s">
        <v>484</v>
      </c>
      <c r="CC1" s="2" t="s">
        <v>484</v>
      </c>
      <c r="CD1" s="2" t="s">
        <v>484</v>
      </c>
      <c r="CE1" s="2" t="s">
        <v>484</v>
      </c>
      <c r="CF1" s="2" t="s">
        <v>484</v>
      </c>
      <c r="CG1" s="2" t="s">
        <v>484</v>
      </c>
      <c r="CH1" s="2" t="s">
        <v>484</v>
      </c>
      <c r="CI1" s="2" t="s">
        <v>484</v>
      </c>
      <c r="CJ1" s="2" t="s">
        <v>484</v>
      </c>
      <c r="CK1" s="2" t="s">
        <v>484</v>
      </c>
      <c r="CL1" s="2" t="s">
        <v>484</v>
      </c>
      <c r="CM1" s="2" t="s">
        <v>484</v>
      </c>
      <c r="CN1" s="2" t="s">
        <v>484</v>
      </c>
      <c r="CO1" s="2" t="s">
        <v>484</v>
      </c>
      <c r="CP1" s="2" t="s">
        <v>484</v>
      </c>
      <c r="CQ1" s="2" t="s">
        <v>484</v>
      </c>
      <c r="CR1" s="2" t="s">
        <v>484</v>
      </c>
      <c r="CS1" s="2" t="s">
        <v>484</v>
      </c>
      <c r="CT1" s="2" t="s">
        <v>484</v>
      </c>
      <c r="CU1" s="2" t="s">
        <v>484</v>
      </c>
      <c r="CV1" s="2" t="s">
        <v>484</v>
      </c>
      <c r="CW1" s="2" t="s">
        <v>484</v>
      </c>
      <c r="CX1" s="2" t="s">
        <v>484</v>
      </c>
      <c r="CY1" s="2" t="s">
        <v>484</v>
      </c>
      <c r="CZ1" s="2" t="s">
        <v>485</v>
      </c>
      <c r="DA1" s="2" t="s">
        <v>485</v>
      </c>
      <c r="DB1" s="2" t="s">
        <v>485</v>
      </c>
      <c r="DC1" s="2" t="s">
        <v>485</v>
      </c>
      <c r="DD1" s="2" t="s">
        <v>485</v>
      </c>
      <c r="DE1" s="2" t="s">
        <v>485</v>
      </c>
      <c r="DF1" s="2" t="s">
        <v>485</v>
      </c>
      <c r="DG1" s="2" t="s">
        <v>485</v>
      </c>
      <c r="DH1" s="2" t="s">
        <v>485</v>
      </c>
      <c r="DI1" s="2" t="s">
        <v>485</v>
      </c>
      <c r="DJ1" s="2" t="s">
        <v>485</v>
      </c>
      <c r="DK1" s="2" t="s">
        <v>485</v>
      </c>
      <c r="DL1" s="2" t="s">
        <v>485</v>
      </c>
      <c r="DM1" s="2" t="s">
        <v>485</v>
      </c>
      <c r="DN1" s="2" t="s">
        <v>485</v>
      </c>
      <c r="DO1" s="2" t="s">
        <v>485</v>
      </c>
      <c r="DP1" s="2" t="s">
        <v>485</v>
      </c>
      <c r="DQ1" s="2" t="s">
        <v>485</v>
      </c>
      <c r="DR1" s="2" t="s">
        <v>485</v>
      </c>
      <c r="DS1" s="2" t="s">
        <v>485</v>
      </c>
      <c r="DT1" s="2" t="s">
        <v>485</v>
      </c>
      <c r="DU1" s="2" t="s">
        <v>485</v>
      </c>
      <c r="DV1" s="2" t="s">
        <v>485</v>
      </c>
      <c r="DW1" s="2" t="s">
        <v>485</v>
      </c>
      <c r="DX1" s="2" t="s">
        <v>485</v>
      </c>
      <c r="DY1" s="2" t="s">
        <v>485</v>
      </c>
      <c r="DZ1" s="2" t="s">
        <v>485</v>
      </c>
      <c r="EA1" s="2" t="s">
        <v>485</v>
      </c>
      <c r="EB1" s="2" t="s">
        <v>485</v>
      </c>
      <c r="EC1" s="2" t="s">
        <v>485</v>
      </c>
      <c r="ED1" s="2" t="s">
        <v>485</v>
      </c>
      <c r="EE1" s="2" t="s">
        <v>485</v>
      </c>
      <c r="EF1" s="2" t="s">
        <v>485</v>
      </c>
      <c r="EG1" s="2" t="s">
        <v>485</v>
      </c>
      <c r="EH1" s="2" t="s">
        <v>485</v>
      </c>
      <c r="EI1" s="2" t="s">
        <v>485</v>
      </c>
      <c r="EJ1" s="2" t="s">
        <v>485</v>
      </c>
      <c r="EK1" s="2" t="s">
        <v>485</v>
      </c>
      <c r="EL1" s="2" t="s">
        <v>485</v>
      </c>
      <c r="EM1" s="2" t="s">
        <v>485</v>
      </c>
      <c r="EN1" s="2" t="s">
        <v>485</v>
      </c>
      <c r="EO1" s="2" t="s">
        <v>485</v>
      </c>
      <c r="EP1" s="2" t="s">
        <v>485</v>
      </c>
      <c r="EQ1" s="2" t="s">
        <v>485</v>
      </c>
      <c r="ER1" s="2" t="s">
        <v>485</v>
      </c>
      <c r="ES1" s="2" t="s">
        <v>485</v>
      </c>
      <c r="ET1" s="2" t="s">
        <v>485</v>
      </c>
      <c r="EU1" s="2" t="s">
        <v>485</v>
      </c>
      <c r="EV1" s="2" t="s">
        <v>485</v>
      </c>
      <c r="EW1" s="2" t="s">
        <v>486</v>
      </c>
      <c r="EX1" s="2" t="s">
        <v>486</v>
      </c>
      <c r="EY1" s="2" t="s">
        <v>486</v>
      </c>
      <c r="EZ1" s="2" t="s">
        <v>486</v>
      </c>
      <c r="FA1" s="2" t="s">
        <v>486</v>
      </c>
      <c r="FB1" s="2" t="s">
        <v>486</v>
      </c>
      <c r="FC1" s="2" t="s">
        <v>486</v>
      </c>
      <c r="FD1" s="2" t="s">
        <v>486</v>
      </c>
      <c r="FE1" s="2" t="s">
        <v>486</v>
      </c>
      <c r="FF1" s="2" t="s">
        <v>486</v>
      </c>
      <c r="FG1" s="2" t="s">
        <v>486</v>
      </c>
      <c r="FH1" s="2" t="s">
        <v>486</v>
      </c>
      <c r="FI1" s="2" t="s">
        <v>486</v>
      </c>
      <c r="FJ1" s="2" t="s">
        <v>486</v>
      </c>
      <c r="FK1" s="2" t="s">
        <v>486</v>
      </c>
      <c r="FL1" s="2" t="s">
        <v>486</v>
      </c>
      <c r="FM1" s="2" t="s">
        <v>486</v>
      </c>
      <c r="FN1" s="2" t="s">
        <v>486</v>
      </c>
      <c r="FO1" s="2" t="s">
        <v>486</v>
      </c>
      <c r="FP1" s="2" t="s">
        <v>486</v>
      </c>
      <c r="FQ1" s="2" t="s">
        <v>486</v>
      </c>
      <c r="FR1" s="2" t="s">
        <v>486</v>
      </c>
      <c r="FS1" s="2" t="s">
        <v>486</v>
      </c>
      <c r="FT1" s="2" t="s">
        <v>486</v>
      </c>
      <c r="FU1" s="2" t="s">
        <v>486</v>
      </c>
      <c r="FV1" s="2" t="s">
        <v>486</v>
      </c>
      <c r="FW1" s="2" t="s">
        <v>486</v>
      </c>
      <c r="FX1" s="2" t="s">
        <v>486</v>
      </c>
      <c r="FY1" s="2" t="s">
        <v>486</v>
      </c>
      <c r="FZ1" s="2" t="s">
        <v>486</v>
      </c>
      <c r="GA1" s="2" t="s">
        <v>486</v>
      </c>
      <c r="GB1" s="2" t="s">
        <v>486</v>
      </c>
      <c r="GC1" s="2" t="s">
        <v>486</v>
      </c>
      <c r="GD1" s="2" t="s">
        <v>486</v>
      </c>
      <c r="GE1" s="2" t="s">
        <v>486</v>
      </c>
      <c r="GF1" s="2" t="s">
        <v>486</v>
      </c>
      <c r="GG1" s="2" t="s">
        <v>486</v>
      </c>
      <c r="GH1" s="2" t="s">
        <v>486</v>
      </c>
      <c r="GI1" s="2" t="s">
        <v>486</v>
      </c>
      <c r="GJ1" s="2" t="s">
        <v>486</v>
      </c>
      <c r="GK1" s="2" t="s">
        <v>486</v>
      </c>
      <c r="GL1" s="2" t="s">
        <v>486</v>
      </c>
      <c r="GM1" s="2" t="s">
        <v>486</v>
      </c>
      <c r="GN1" s="2" t="s">
        <v>486</v>
      </c>
      <c r="GO1" s="2" t="s">
        <v>486</v>
      </c>
      <c r="GP1" s="2" t="s">
        <v>486</v>
      </c>
      <c r="GQ1" s="2" t="s">
        <v>486</v>
      </c>
      <c r="GR1" s="2" t="s">
        <v>486</v>
      </c>
      <c r="GS1" s="2" t="s">
        <v>486</v>
      </c>
      <c r="GT1" s="2" t="s">
        <v>487</v>
      </c>
      <c r="GU1" s="2" t="s">
        <v>487</v>
      </c>
      <c r="GV1" s="2" t="s">
        <v>487</v>
      </c>
      <c r="GW1" s="2" t="s">
        <v>487</v>
      </c>
      <c r="GX1" s="2" t="s">
        <v>487</v>
      </c>
      <c r="GY1" s="2" t="s">
        <v>487</v>
      </c>
      <c r="GZ1" s="2" t="s">
        <v>487</v>
      </c>
      <c r="HA1" s="2" t="s">
        <v>487</v>
      </c>
      <c r="HB1" s="2" t="s">
        <v>487</v>
      </c>
      <c r="HC1" s="2" t="s">
        <v>487</v>
      </c>
      <c r="HD1" s="2" t="s">
        <v>487</v>
      </c>
      <c r="HE1" s="2" t="s">
        <v>487</v>
      </c>
      <c r="HF1" s="2" t="s">
        <v>487</v>
      </c>
      <c r="HG1" s="2" t="s">
        <v>487</v>
      </c>
      <c r="HH1" s="2" t="s">
        <v>487</v>
      </c>
      <c r="HI1" s="2" t="s">
        <v>487</v>
      </c>
      <c r="HJ1" s="2" t="s">
        <v>487</v>
      </c>
      <c r="HK1" s="2" t="s">
        <v>487</v>
      </c>
      <c r="HL1" s="2" t="s">
        <v>487</v>
      </c>
      <c r="HM1" s="2" t="s">
        <v>487</v>
      </c>
      <c r="HN1" s="2" t="s">
        <v>487</v>
      </c>
      <c r="HO1" s="2" t="s">
        <v>487</v>
      </c>
      <c r="HP1" s="2" t="s">
        <v>487</v>
      </c>
      <c r="HQ1" s="2" t="s">
        <v>487</v>
      </c>
      <c r="HR1" s="2" t="s">
        <v>487</v>
      </c>
      <c r="HS1" s="2" t="s">
        <v>487</v>
      </c>
      <c r="HT1" s="2" t="s">
        <v>487</v>
      </c>
      <c r="HU1" s="2" t="s">
        <v>487</v>
      </c>
      <c r="HV1" s="2" t="s">
        <v>487</v>
      </c>
      <c r="HW1" s="2" t="s">
        <v>487</v>
      </c>
      <c r="HX1" s="2" t="s">
        <v>487</v>
      </c>
      <c r="HY1" s="2" t="s">
        <v>487</v>
      </c>
      <c r="HZ1" s="2" t="s">
        <v>487</v>
      </c>
      <c r="IA1" s="2" t="s">
        <v>487</v>
      </c>
      <c r="IB1" s="2" t="s">
        <v>487</v>
      </c>
      <c r="IC1" s="2" t="s">
        <v>487</v>
      </c>
      <c r="ID1" s="2" t="s">
        <v>487</v>
      </c>
      <c r="IE1" s="2" t="s">
        <v>487</v>
      </c>
      <c r="IF1" s="2" t="s">
        <v>487</v>
      </c>
      <c r="IG1" s="2" t="s">
        <v>487</v>
      </c>
      <c r="IH1" s="2" t="s">
        <v>488</v>
      </c>
      <c r="II1" s="2" t="s">
        <v>488</v>
      </c>
      <c r="IJ1" s="2" t="s">
        <v>488</v>
      </c>
      <c r="IK1" s="2" t="s">
        <v>489</v>
      </c>
      <c r="IL1" s="2" t="s">
        <v>489</v>
      </c>
      <c r="IM1" s="2" t="s">
        <v>489</v>
      </c>
      <c r="IN1" s="2" t="s">
        <v>490</v>
      </c>
      <c r="IO1" s="2" t="s">
        <v>490</v>
      </c>
      <c r="IP1" s="2" t="s">
        <v>490</v>
      </c>
      <c r="IQ1" s="2" t="s">
        <v>491</v>
      </c>
      <c r="IR1" s="2" t="s">
        <v>491</v>
      </c>
      <c r="IS1" s="2" t="s">
        <v>491</v>
      </c>
      <c r="IT1" s="2" t="s">
        <v>492</v>
      </c>
      <c r="IU1" s="2" t="s">
        <v>492</v>
      </c>
      <c r="IV1" s="2" t="s">
        <v>492</v>
      </c>
      <c r="IW1" s="2" t="s">
        <v>493</v>
      </c>
      <c r="IX1" s="2" t="s">
        <v>493</v>
      </c>
      <c r="IY1" s="2" t="s">
        <v>493</v>
      </c>
      <c r="IZ1" s="2" t="s">
        <v>494</v>
      </c>
      <c r="JA1" s="2" t="s">
        <v>494</v>
      </c>
      <c r="JB1" s="2" t="s">
        <v>494</v>
      </c>
      <c r="JC1" s="2" t="s">
        <v>495</v>
      </c>
      <c r="JD1" s="2" t="s">
        <v>495</v>
      </c>
      <c r="JE1" s="2" t="s">
        <v>495</v>
      </c>
      <c r="JF1" s="2" t="s">
        <v>495</v>
      </c>
      <c r="JG1" s="2" t="s">
        <v>495</v>
      </c>
      <c r="JH1" s="2" t="s">
        <v>495</v>
      </c>
      <c r="JI1" s="2" t="s">
        <v>495</v>
      </c>
      <c r="JJ1" s="2" t="s">
        <v>495</v>
      </c>
      <c r="JK1" s="2" t="s">
        <v>495</v>
      </c>
      <c r="JL1" s="2" t="s">
        <v>495</v>
      </c>
      <c r="JM1" s="2" t="s">
        <v>495</v>
      </c>
      <c r="JN1" s="2" t="s">
        <v>495</v>
      </c>
      <c r="JO1" s="2" t="s">
        <v>495</v>
      </c>
      <c r="JP1" s="2" t="s">
        <v>495</v>
      </c>
      <c r="JQ1" s="2" t="s">
        <v>495</v>
      </c>
      <c r="JR1" s="2" t="s">
        <v>495</v>
      </c>
      <c r="JS1" s="2" t="s">
        <v>495</v>
      </c>
    </row>
    <row r="2" spans="1:279">
      <c r="A2" s="2" t="s">
        <v>496</v>
      </c>
      <c r="B2" s="2">
        <v>1</v>
      </c>
      <c r="C2" s="2">
        <v>1</v>
      </c>
      <c r="D2" s="2">
        <v>2</v>
      </c>
      <c r="E2" s="2">
        <v>3</v>
      </c>
      <c r="F2" s="2">
        <v>1</v>
      </c>
      <c r="G2" s="2">
        <v>2</v>
      </c>
      <c r="H2" s="2">
        <v>3</v>
      </c>
      <c r="I2" s="2">
        <v>4</v>
      </c>
      <c r="J2" s="2">
        <v>5</v>
      </c>
      <c r="K2" s="2">
        <v>6</v>
      </c>
      <c r="L2" s="2">
        <v>7</v>
      </c>
      <c r="M2" s="2">
        <v>8</v>
      </c>
      <c r="N2" s="2">
        <v>9</v>
      </c>
      <c r="O2" s="2">
        <v>10</v>
      </c>
      <c r="P2" s="2">
        <v>11</v>
      </c>
      <c r="Q2" s="2">
        <v>12</v>
      </c>
      <c r="R2" s="2">
        <v>13</v>
      </c>
      <c r="S2" s="2">
        <v>14</v>
      </c>
      <c r="T2" s="2">
        <v>15</v>
      </c>
      <c r="U2" s="2">
        <v>16</v>
      </c>
      <c r="V2" s="2">
        <v>17</v>
      </c>
      <c r="W2" s="2">
        <v>18</v>
      </c>
      <c r="X2" s="2">
        <v>19</v>
      </c>
      <c r="Y2" s="2">
        <v>20</v>
      </c>
      <c r="Z2" s="2">
        <v>21</v>
      </c>
      <c r="AA2" s="2">
        <v>22</v>
      </c>
      <c r="AB2" s="2">
        <v>23</v>
      </c>
      <c r="AC2" s="2">
        <v>24</v>
      </c>
      <c r="AD2" s="2">
        <v>25</v>
      </c>
      <c r="AE2" s="2">
        <v>26</v>
      </c>
      <c r="AF2" s="2">
        <v>27</v>
      </c>
      <c r="AG2" s="2">
        <v>28</v>
      </c>
      <c r="AH2" s="2">
        <v>29</v>
      </c>
      <c r="AI2" s="2">
        <v>30</v>
      </c>
      <c r="AJ2" s="2">
        <v>31</v>
      </c>
      <c r="AK2" s="2">
        <v>32</v>
      </c>
      <c r="AL2" s="2">
        <v>33</v>
      </c>
      <c r="AM2" s="2">
        <v>34</v>
      </c>
      <c r="AN2" s="2">
        <v>35</v>
      </c>
      <c r="AO2" s="2">
        <v>36</v>
      </c>
      <c r="AP2" s="2">
        <v>37</v>
      </c>
      <c r="AQ2" s="2">
        <v>38</v>
      </c>
      <c r="AR2" s="2">
        <v>39</v>
      </c>
      <c r="AS2" s="2">
        <v>40</v>
      </c>
      <c r="AT2" s="2">
        <v>41</v>
      </c>
      <c r="AU2" s="2">
        <v>42</v>
      </c>
      <c r="AV2" s="2">
        <v>43</v>
      </c>
      <c r="AW2" s="2">
        <v>44</v>
      </c>
      <c r="AX2" s="2">
        <v>45</v>
      </c>
      <c r="AY2" s="2">
        <v>46</v>
      </c>
      <c r="AZ2" s="2">
        <v>47</v>
      </c>
      <c r="BA2" s="2">
        <v>48</v>
      </c>
      <c r="BB2" s="2">
        <v>49</v>
      </c>
      <c r="BC2" s="2">
        <v>1</v>
      </c>
      <c r="BD2" s="2">
        <v>2</v>
      </c>
      <c r="BE2" s="2">
        <v>3</v>
      </c>
      <c r="BF2" s="2">
        <v>4</v>
      </c>
      <c r="BG2" s="2">
        <v>5</v>
      </c>
      <c r="BH2" s="2">
        <v>6</v>
      </c>
      <c r="BI2" s="2">
        <v>7</v>
      </c>
      <c r="BJ2" s="2">
        <v>8</v>
      </c>
      <c r="BK2" s="2">
        <v>9</v>
      </c>
      <c r="BL2" s="2">
        <v>10</v>
      </c>
      <c r="BM2" s="2">
        <v>11</v>
      </c>
      <c r="BN2" s="2">
        <v>12</v>
      </c>
      <c r="BO2" s="2">
        <v>13</v>
      </c>
      <c r="BP2" s="2">
        <v>14</v>
      </c>
      <c r="BQ2" s="2">
        <v>15</v>
      </c>
      <c r="BR2" s="2">
        <v>16</v>
      </c>
      <c r="BS2" s="2">
        <v>17</v>
      </c>
      <c r="BT2" s="2">
        <v>18</v>
      </c>
      <c r="BU2" s="2">
        <v>19</v>
      </c>
      <c r="BV2" s="2">
        <v>20</v>
      </c>
      <c r="BW2" s="2">
        <v>21</v>
      </c>
      <c r="BX2" s="2">
        <v>22</v>
      </c>
      <c r="BY2" s="2">
        <v>23</v>
      </c>
      <c r="BZ2" s="2">
        <v>24</v>
      </c>
      <c r="CA2" s="2">
        <v>25</v>
      </c>
      <c r="CB2" s="2">
        <v>26</v>
      </c>
      <c r="CC2" s="2">
        <v>27</v>
      </c>
      <c r="CD2" s="2">
        <v>28</v>
      </c>
      <c r="CE2" s="2">
        <v>29</v>
      </c>
      <c r="CF2" s="2">
        <v>30</v>
      </c>
      <c r="CG2" s="2">
        <v>31</v>
      </c>
      <c r="CH2" s="2">
        <v>32</v>
      </c>
      <c r="CI2" s="2">
        <v>33</v>
      </c>
      <c r="CJ2" s="2">
        <v>34</v>
      </c>
      <c r="CK2" s="2">
        <v>35</v>
      </c>
      <c r="CL2" s="2">
        <v>36</v>
      </c>
      <c r="CM2" s="2">
        <v>37</v>
      </c>
      <c r="CN2" s="2">
        <v>38</v>
      </c>
      <c r="CO2" s="2">
        <v>39</v>
      </c>
      <c r="CP2" s="2">
        <v>40</v>
      </c>
      <c r="CQ2" s="2">
        <v>41</v>
      </c>
      <c r="CR2" s="2">
        <v>42</v>
      </c>
      <c r="CS2" s="2">
        <v>43</v>
      </c>
      <c r="CT2" s="2">
        <v>44</v>
      </c>
      <c r="CU2" s="2">
        <v>45</v>
      </c>
      <c r="CV2" s="2">
        <v>46</v>
      </c>
      <c r="CW2" s="2">
        <v>47</v>
      </c>
      <c r="CX2" s="2">
        <v>48</v>
      </c>
      <c r="CY2" s="2">
        <v>49</v>
      </c>
      <c r="CZ2" s="2">
        <v>1</v>
      </c>
      <c r="DA2" s="2">
        <v>2</v>
      </c>
      <c r="DB2" s="2">
        <v>3</v>
      </c>
      <c r="DC2" s="2">
        <v>4</v>
      </c>
      <c r="DD2" s="2">
        <v>5</v>
      </c>
      <c r="DE2" s="2">
        <v>6</v>
      </c>
      <c r="DF2" s="2">
        <v>7</v>
      </c>
      <c r="DG2" s="2">
        <v>8</v>
      </c>
      <c r="DH2" s="2">
        <v>9</v>
      </c>
      <c r="DI2" s="2">
        <v>10</v>
      </c>
      <c r="DJ2" s="2">
        <v>11</v>
      </c>
      <c r="DK2" s="2">
        <v>12</v>
      </c>
      <c r="DL2" s="2">
        <v>13</v>
      </c>
      <c r="DM2" s="2">
        <v>14</v>
      </c>
      <c r="DN2" s="2">
        <v>15</v>
      </c>
      <c r="DO2" s="2">
        <v>16</v>
      </c>
      <c r="DP2" s="2">
        <v>17</v>
      </c>
      <c r="DQ2" s="2">
        <v>18</v>
      </c>
      <c r="DR2" s="2">
        <v>19</v>
      </c>
      <c r="DS2" s="2">
        <v>20</v>
      </c>
      <c r="DT2" s="2">
        <v>21</v>
      </c>
      <c r="DU2" s="2">
        <v>22</v>
      </c>
      <c r="DV2" s="2">
        <v>23</v>
      </c>
      <c r="DW2" s="2">
        <v>24</v>
      </c>
      <c r="DX2" s="2">
        <v>25</v>
      </c>
      <c r="DY2" s="2">
        <v>26</v>
      </c>
      <c r="DZ2" s="2">
        <v>27</v>
      </c>
      <c r="EA2" s="2">
        <v>28</v>
      </c>
      <c r="EB2" s="2">
        <v>29</v>
      </c>
      <c r="EC2" s="2">
        <v>30</v>
      </c>
      <c r="ED2" s="2">
        <v>31</v>
      </c>
      <c r="EE2" s="2">
        <v>32</v>
      </c>
      <c r="EF2" s="2">
        <v>33</v>
      </c>
      <c r="EG2" s="2">
        <v>34</v>
      </c>
      <c r="EH2" s="2">
        <v>35</v>
      </c>
      <c r="EI2" s="2">
        <v>36</v>
      </c>
      <c r="EJ2" s="2">
        <v>37</v>
      </c>
      <c r="EK2" s="2">
        <v>38</v>
      </c>
      <c r="EL2" s="2">
        <v>39</v>
      </c>
      <c r="EM2" s="2">
        <v>40</v>
      </c>
      <c r="EN2" s="2">
        <v>41</v>
      </c>
      <c r="EO2" s="2">
        <v>42</v>
      </c>
      <c r="EP2" s="2">
        <v>43</v>
      </c>
      <c r="EQ2" s="2">
        <v>44</v>
      </c>
      <c r="ER2" s="2">
        <v>45</v>
      </c>
      <c r="ES2" s="2">
        <v>46</v>
      </c>
      <c r="ET2" s="2">
        <v>47</v>
      </c>
      <c r="EU2" s="2">
        <v>48</v>
      </c>
      <c r="EV2" s="2">
        <v>49</v>
      </c>
      <c r="EW2" s="2">
        <v>1</v>
      </c>
      <c r="EX2" s="2">
        <v>2</v>
      </c>
      <c r="EY2" s="2">
        <v>3</v>
      </c>
      <c r="EZ2" s="2">
        <v>4</v>
      </c>
      <c r="FA2" s="2">
        <v>5</v>
      </c>
      <c r="FB2" s="2">
        <v>6</v>
      </c>
      <c r="FC2" s="2">
        <v>7</v>
      </c>
      <c r="FD2" s="2">
        <v>8</v>
      </c>
      <c r="FE2" s="2">
        <v>9</v>
      </c>
      <c r="FF2" s="2">
        <v>10</v>
      </c>
      <c r="FG2" s="2">
        <v>11</v>
      </c>
      <c r="FH2" s="2">
        <v>12</v>
      </c>
      <c r="FI2" s="2">
        <v>13</v>
      </c>
      <c r="FJ2" s="2">
        <v>14</v>
      </c>
      <c r="FK2" s="2">
        <v>15</v>
      </c>
      <c r="FL2" s="2">
        <v>16</v>
      </c>
      <c r="FM2" s="2">
        <v>17</v>
      </c>
      <c r="FN2" s="2">
        <v>18</v>
      </c>
      <c r="FO2" s="2">
        <v>19</v>
      </c>
      <c r="FP2" s="2">
        <v>20</v>
      </c>
      <c r="FQ2" s="2">
        <v>21</v>
      </c>
      <c r="FR2" s="2">
        <v>22</v>
      </c>
      <c r="FS2" s="2">
        <v>23</v>
      </c>
      <c r="FT2" s="2">
        <v>24</v>
      </c>
      <c r="FU2" s="2">
        <v>25</v>
      </c>
      <c r="FV2" s="2">
        <v>26</v>
      </c>
      <c r="FW2" s="2">
        <v>27</v>
      </c>
      <c r="FX2" s="2">
        <v>28</v>
      </c>
      <c r="FY2" s="2">
        <v>29</v>
      </c>
      <c r="FZ2" s="2">
        <v>30</v>
      </c>
      <c r="GA2" s="2">
        <v>31</v>
      </c>
      <c r="GB2" s="2">
        <v>32</v>
      </c>
      <c r="GC2" s="2">
        <v>33</v>
      </c>
      <c r="GD2" s="2">
        <v>34</v>
      </c>
      <c r="GE2" s="2">
        <v>35</v>
      </c>
      <c r="GF2" s="2">
        <v>36</v>
      </c>
      <c r="GG2" s="2">
        <v>37</v>
      </c>
      <c r="GH2" s="2">
        <v>38</v>
      </c>
      <c r="GI2" s="2">
        <v>39</v>
      </c>
      <c r="GJ2" s="2">
        <v>40</v>
      </c>
      <c r="GK2" s="2">
        <v>41</v>
      </c>
      <c r="GL2" s="2">
        <v>42</v>
      </c>
      <c r="GM2" s="2">
        <v>43</v>
      </c>
      <c r="GN2" s="2">
        <v>44</v>
      </c>
      <c r="GO2" s="2">
        <v>45</v>
      </c>
      <c r="GP2" s="2">
        <v>46</v>
      </c>
      <c r="GQ2" s="2">
        <v>47</v>
      </c>
      <c r="GR2" s="2">
        <v>48</v>
      </c>
      <c r="GS2" s="2">
        <v>49</v>
      </c>
      <c r="GT2" s="2">
        <v>1</v>
      </c>
      <c r="GU2" s="2">
        <v>2</v>
      </c>
      <c r="GV2" s="2">
        <v>3</v>
      </c>
      <c r="GW2" s="2">
        <v>4</v>
      </c>
      <c r="GX2" s="2">
        <v>5</v>
      </c>
      <c r="GY2" s="2">
        <v>6</v>
      </c>
      <c r="GZ2" s="2">
        <v>7</v>
      </c>
      <c r="HA2" s="2">
        <v>8</v>
      </c>
      <c r="HB2" s="2">
        <v>9</v>
      </c>
      <c r="HC2" s="2">
        <v>10</v>
      </c>
      <c r="HD2" s="2">
        <v>11</v>
      </c>
      <c r="HE2" s="2">
        <v>12</v>
      </c>
      <c r="HF2" s="2">
        <v>13</v>
      </c>
      <c r="HG2" s="2">
        <v>14</v>
      </c>
      <c r="HH2" s="2">
        <v>15</v>
      </c>
      <c r="HI2" s="2">
        <v>16</v>
      </c>
      <c r="HJ2" s="2">
        <v>17</v>
      </c>
      <c r="HK2" s="2">
        <v>18</v>
      </c>
      <c r="HL2" s="2">
        <v>19</v>
      </c>
      <c r="HM2" s="2">
        <v>20</v>
      </c>
      <c r="HN2" s="2">
        <v>21</v>
      </c>
      <c r="HO2" s="2">
        <v>22</v>
      </c>
      <c r="HP2" s="2">
        <v>23</v>
      </c>
      <c r="HQ2" s="2">
        <v>24</v>
      </c>
      <c r="HR2" s="2">
        <v>25</v>
      </c>
      <c r="HS2" s="2">
        <v>26</v>
      </c>
      <c r="HT2" s="2">
        <v>27</v>
      </c>
      <c r="HU2" s="2">
        <v>28</v>
      </c>
      <c r="HV2" s="2">
        <v>29</v>
      </c>
      <c r="HW2" s="2">
        <v>30</v>
      </c>
      <c r="HX2" s="2">
        <v>31</v>
      </c>
      <c r="HY2" s="2">
        <v>32</v>
      </c>
      <c r="HZ2" s="2">
        <v>33</v>
      </c>
      <c r="IA2" s="2">
        <v>34</v>
      </c>
      <c r="IB2" s="2">
        <v>35</v>
      </c>
      <c r="IC2" s="2">
        <v>36</v>
      </c>
      <c r="ID2" s="2">
        <v>37</v>
      </c>
      <c r="IE2" s="2">
        <v>38</v>
      </c>
      <c r="IF2" s="2">
        <v>39</v>
      </c>
      <c r="IG2" s="2">
        <v>40</v>
      </c>
      <c r="IH2" s="2">
        <v>1</v>
      </c>
      <c r="II2" s="2">
        <v>2</v>
      </c>
      <c r="IJ2" s="2">
        <v>3</v>
      </c>
      <c r="IK2" s="2">
        <v>1</v>
      </c>
      <c r="IL2" s="2">
        <v>2</v>
      </c>
      <c r="IM2" s="2">
        <v>3</v>
      </c>
      <c r="IN2" s="2">
        <v>1</v>
      </c>
      <c r="IO2" s="2">
        <v>2</v>
      </c>
      <c r="IP2" s="2">
        <v>3</v>
      </c>
      <c r="IQ2" s="2">
        <v>1</v>
      </c>
      <c r="IR2" s="2">
        <v>2</v>
      </c>
      <c r="IS2" s="2">
        <v>3</v>
      </c>
      <c r="IT2" s="2">
        <v>1</v>
      </c>
      <c r="IU2" s="2">
        <v>2</v>
      </c>
      <c r="IV2" s="2">
        <v>3</v>
      </c>
      <c r="IW2" s="2">
        <v>1</v>
      </c>
      <c r="IX2" s="2">
        <v>2</v>
      </c>
      <c r="IY2" s="2">
        <v>3</v>
      </c>
      <c r="IZ2" s="2">
        <v>1</v>
      </c>
      <c r="JA2" s="2">
        <v>2</v>
      </c>
      <c r="JB2" s="2">
        <v>3</v>
      </c>
      <c r="JC2" s="2">
        <v>1</v>
      </c>
      <c r="JD2" s="2">
        <v>2</v>
      </c>
      <c r="JE2" s="2">
        <v>3</v>
      </c>
      <c r="JF2" s="2">
        <v>4</v>
      </c>
      <c r="JG2" s="2">
        <v>5</v>
      </c>
      <c r="JH2" s="2">
        <v>6</v>
      </c>
      <c r="JI2" s="2">
        <v>7</v>
      </c>
      <c r="JJ2" s="2">
        <v>8</v>
      </c>
      <c r="JK2" s="2">
        <v>9</v>
      </c>
      <c r="JL2" s="2">
        <v>10</v>
      </c>
      <c r="JM2" s="2">
        <v>11</v>
      </c>
      <c r="JN2" s="2">
        <v>12</v>
      </c>
      <c r="JO2" s="2">
        <v>13</v>
      </c>
      <c r="JP2" s="2">
        <v>14</v>
      </c>
      <c r="JQ2" s="2">
        <v>15</v>
      </c>
      <c r="JR2" s="2">
        <v>16</v>
      </c>
      <c r="JS2" s="2">
        <v>17</v>
      </c>
    </row>
    <row r="3" spans="1:279">
      <c r="A3" s="2" t="s">
        <v>497</v>
      </c>
      <c r="B3" s="2" t="str">
        <f>B1&amp;"."&amp;B2</f>
        <v>LANAME.1</v>
      </c>
      <c r="C3" s="2" t="str">
        <f>C1&amp;"."&amp;C2</f>
        <v>CONTACT.1</v>
      </c>
      <c r="D3" s="2" t="str">
        <f>D1&amp;"."&amp;D2</f>
        <v>CONTACT.2</v>
      </c>
      <c r="E3" s="2" t="str">
        <f>E1&amp;"."&amp;E2</f>
        <v>CONTACT.3</v>
      </c>
      <c r="F3" s="2" t="str">
        <f>F1&amp;"."&amp;F2</f>
        <v>RES.1</v>
      </c>
      <c r="G3" s="2" t="str">
        <f>G1&amp;"."&amp;G2</f>
        <v>RES.2</v>
      </c>
      <c r="H3" s="2" t="str">
        <f>H1&amp;"."&amp;H2</f>
        <v>RES.3</v>
      </c>
      <c r="I3" s="2" t="str">
        <f>I1&amp;"."&amp;I2</f>
        <v>RES.4</v>
      </c>
      <c r="J3" s="2" t="str">
        <f>J1&amp;"."&amp;J2</f>
        <v>RES.5</v>
      </c>
      <c r="K3" s="2" t="str">
        <f>K1&amp;"."&amp;K2</f>
        <v>RES.6</v>
      </c>
      <c r="L3" s="2" t="str">
        <f>L1&amp;"."&amp;L2</f>
        <v>RES.7</v>
      </c>
      <c r="M3" s="2" t="str">
        <f>M1&amp;"."&amp;M2</f>
        <v>RES.8</v>
      </c>
      <c r="N3" s="2" t="str">
        <f>N1&amp;"."&amp;N2</f>
        <v>RES.9</v>
      </c>
      <c r="O3" s="2" t="str">
        <f>O1&amp;"."&amp;O2</f>
        <v>RES.10</v>
      </c>
      <c r="P3" s="2" t="str">
        <f>P1&amp;"."&amp;P2</f>
        <v>RES.11</v>
      </c>
      <c r="Q3" s="2" t="str">
        <f>Q1&amp;"."&amp;Q2</f>
        <v>RES.12</v>
      </c>
      <c r="R3" s="2" t="str">
        <f>R1&amp;"."&amp;R2</f>
        <v>RES.13</v>
      </c>
      <c r="S3" s="2" t="str">
        <f>S1&amp;"."&amp;S2</f>
        <v>RES.14</v>
      </c>
      <c r="T3" s="2" t="str">
        <f>T1&amp;"."&amp;T2</f>
        <v>RES.15</v>
      </c>
      <c r="U3" s="2" t="str">
        <f>U1&amp;"."&amp;U2</f>
        <v>RES.16</v>
      </c>
      <c r="V3" s="2" t="str">
        <f>V1&amp;"."&amp;V2</f>
        <v>RES.17</v>
      </c>
      <c r="W3" s="2" t="str">
        <f>W1&amp;"."&amp;W2</f>
        <v>RES.18</v>
      </c>
      <c r="X3" s="2" t="str">
        <f>X1&amp;"."&amp;X2</f>
        <v>RES.19</v>
      </c>
      <c r="Y3" s="2" t="str">
        <f>Y1&amp;"."&amp;Y2</f>
        <v>RES.20</v>
      </c>
      <c r="Z3" s="2" t="str">
        <f>Z1&amp;"."&amp;Z2</f>
        <v>RES.21</v>
      </c>
      <c r="AA3" s="2" t="str">
        <f>AA1&amp;"."&amp;AA2</f>
        <v>RES.22</v>
      </c>
      <c r="AB3" s="2" t="str">
        <f>AB1&amp;"."&amp;AB2</f>
        <v>RES.23</v>
      </c>
      <c r="AC3" s="2" t="str">
        <f>AC1&amp;"."&amp;AC2</f>
        <v>RES.24</v>
      </c>
      <c r="AD3" s="2" t="str">
        <f>AD1&amp;"."&amp;AD2</f>
        <v>RES.25</v>
      </c>
      <c r="AE3" s="2" t="str">
        <f>AE1&amp;"."&amp;AE2</f>
        <v>RES.26</v>
      </c>
      <c r="AF3" s="2" t="str">
        <f>AF1&amp;"."&amp;AF2</f>
        <v>RES.27</v>
      </c>
      <c r="AG3" s="2" t="str">
        <f>AG1&amp;"."&amp;AG2</f>
        <v>RES.28</v>
      </c>
      <c r="AH3" s="2" t="str">
        <f>AH1&amp;"."&amp;AH2</f>
        <v>RES.29</v>
      </c>
      <c r="AI3" s="2" t="str">
        <f>AI1&amp;"."&amp;AI2</f>
        <v>RES.30</v>
      </c>
      <c r="AJ3" s="2" t="str">
        <f>AJ1&amp;"."&amp;AJ2</f>
        <v>RES.31</v>
      </c>
      <c r="AK3" s="2" t="str">
        <f>AK1&amp;"."&amp;AK2</f>
        <v>RES.32</v>
      </c>
      <c r="AL3" s="2" t="str">
        <f>AL1&amp;"."&amp;AL2</f>
        <v>RES.33</v>
      </c>
      <c r="AM3" s="2" t="str">
        <f>AM1&amp;"."&amp;AM2</f>
        <v>RES.34</v>
      </c>
      <c r="AN3" s="2" t="str">
        <f>AN1&amp;"."&amp;AN2</f>
        <v>RES.35</v>
      </c>
      <c r="AO3" s="2" t="str">
        <f>AO1&amp;"."&amp;AO2</f>
        <v>RES.36</v>
      </c>
      <c r="AP3" s="2" t="str">
        <f>AP1&amp;"."&amp;AP2</f>
        <v>RES.37</v>
      </c>
      <c r="AQ3" s="2" t="str">
        <f>AQ1&amp;"."&amp;AQ2</f>
        <v>RES.38</v>
      </c>
      <c r="AR3" s="2" t="str">
        <f>AR1&amp;"."&amp;AR2</f>
        <v>RES.39</v>
      </c>
      <c r="AS3" s="2" t="str">
        <f>AS1&amp;"."&amp;AS2</f>
        <v>RES.40</v>
      </c>
      <c r="AT3" s="2" t="str">
        <f>AT1&amp;"."&amp;AT2</f>
        <v>RES.41</v>
      </c>
      <c r="AU3" s="2" t="str">
        <f>AU1&amp;"."&amp;AU2</f>
        <v>RES.42</v>
      </c>
      <c r="AV3" s="2" t="str">
        <f>AV1&amp;"."&amp;AV2</f>
        <v>RES.43</v>
      </c>
      <c r="AW3" s="2" t="str">
        <f>AW1&amp;"."&amp;AW2</f>
        <v>RES.44</v>
      </c>
      <c r="AX3" s="2" t="str">
        <f>AX1&amp;"."&amp;AX2</f>
        <v>RES.45</v>
      </c>
      <c r="AY3" s="2" t="str">
        <f>AY1&amp;"."&amp;AY2</f>
        <v>RES.46</v>
      </c>
      <c r="AZ3" s="2" t="str">
        <f>AZ1&amp;"."&amp;AZ2</f>
        <v>RES.47</v>
      </c>
      <c r="BA3" s="2" t="str">
        <f>BA1&amp;"."&amp;BA2</f>
        <v>RES.48</v>
      </c>
      <c r="BB3" s="2" t="str">
        <f>BB1&amp;"."&amp;BB2</f>
        <v>RES.49</v>
      </c>
      <c r="BC3" s="2" t="str">
        <f>BC1&amp;"."&amp;BC2</f>
        <v>RES-ENH.1</v>
      </c>
      <c r="BD3" s="2" t="str">
        <f>BD1&amp;"."&amp;BD2</f>
        <v>RES-ENH.2</v>
      </c>
      <c r="BE3" s="2" t="str">
        <f>BE1&amp;"."&amp;BE2</f>
        <v>RES-ENH.3</v>
      </c>
      <c r="BF3" s="2" t="str">
        <f>BF1&amp;"."&amp;BF2</f>
        <v>RES-ENH.4</v>
      </c>
      <c r="BG3" s="2" t="str">
        <f>BG1&amp;"."&amp;BG2</f>
        <v>RES-ENH.5</v>
      </c>
      <c r="BH3" s="2" t="str">
        <f>BH1&amp;"."&amp;BH2</f>
        <v>RES-ENH.6</v>
      </c>
      <c r="BI3" s="2" t="str">
        <f>BI1&amp;"."&amp;BI2</f>
        <v>RES-ENH.7</v>
      </c>
      <c r="BJ3" s="2" t="str">
        <f>BJ1&amp;"."&amp;BJ2</f>
        <v>RES-ENH.8</v>
      </c>
      <c r="BK3" s="2" t="str">
        <f>BK1&amp;"."&amp;BK2</f>
        <v>RES-ENH.9</v>
      </c>
      <c r="BL3" s="2" t="str">
        <f>BL1&amp;"."&amp;BL2</f>
        <v>RES-ENH.10</v>
      </c>
      <c r="BM3" s="2" t="str">
        <f>BM1&amp;"."&amp;BM2</f>
        <v>RES-ENH.11</v>
      </c>
      <c r="BN3" s="2" t="str">
        <f>BN1&amp;"."&amp;BN2</f>
        <v>RES-ENH.12</v>
      </c>
      <c r="BO3" s="2" t="str">
        <f>BO1&amp;"."&amp;BO2</f>
        <v>RES-ENH.13</v>
      </c>
      <c r="BP3" s="2" t="str">
        <f>BP1&amp;"."&amp;BP2</f>
        <v>RES-ENH.14</v>
      </c>
      <c r="BQ3" s="2" t="str">
        <f>BQ1&amp;"."&amp;BQ2</f>
        <v>RES-ENH.15</v>
      </c>
      <c r="BR3" s="2" t="str">
        <f>BR1&amp;"."&amp;BR2</f>
        <v>RES-ENH.16</v>
      </c>
      <c r="BS3" s="2" t="str">
        <f>BS1&amp;"."&amp;BS2</f>
        <v>RES-ENH.17</v>
      </c>
      <c r="BT3" s="2" t="str">
        <f>BT1&amp;"."&amp;BT2</f>
        <v>RES-ENH.18</v>
      </c>
      <c r="BU3" s="2" t="str">
        <f>BU1&amp;"."&amp;BU2</f>
        <v>RES-ENH.19</v>
      </c>
      <c r="BV3" s="2" t="str">
        <f>BV1&amp;"."&amp;BV2</f>
        <v>RES-ENH.20</v>
      </c>
      <c r="BW3" s="2" t="str">
        <f>BW1&amp;"."&amp;BW2</f>
        <v>RES-ENH.21</v>
      </c>
      <c r="BX3" s="2" t="str">
        <f>BX1&amp;"."&amp;BX2</f>
        <v>RES-ENH.22</v>
      </c>
      <c r="BY3" s="2" t="str">
        <f>BY1&amp;"."&amp;BY2</f>
        <v>RES-ENH.23</v>
      </c>
      <c r="BZ3" s="2" t="str">
        <f>BZ1&amp;"."&amp;BZ2</f>
        <v>RES-ENH.24</v>
      </c>
      <c r="CA3" s="2" t="str">
        <f>CA1&amp;"."&amp;CA2</f>
        <v>RES-ENH.25</v>
      </c>
      <c r="CB3" s="2" t="str">
        <f>CB1&amp;"."&amp;CB2</f>
        <v>RES-ENH.26</v>
      </c>
      <c r="CC3" s="2" t="str">
        <f>CC1&amp;"."&amp;CC2</f>
        <v>RES-ENH.27</v>
      </c>
      <c r="CD3" s="2" t="str">
        <f>CD1&amp;"."&amp;CD2</f>
        <v>RES-ENH.28</v>
      </c>
      <c r="CE3" s="2" t="str">
        <f>CE1&amp;"."&amp;CE2</f>
        <v>RES-ENH.29</v>
      </c>
      <c r="CF3" s="2" t="str">
        <f>CF1&amp;"."&amp;CF2</f>
        <v>RES-ENH.30</v>
      </c>
      <c r="CG3" s="2" t="str">
        <f>CG1&amp;"."&amp;CG2</f>
        <v>RES-ENH.31</v>
      </c>
      <c r="CH3" s="2" t="str">
        <f>CH1&amp;"."&amp;CH2</f>
        <v>RES-ENH.32</v>
      </c>
      <c r="CI3" s="2" t="str">
        <f>CI1&amp;"."&amp;CI2</f>
        <v>RES-ENH.33</v>
      </c>
      <c r="CJ3" s="2" t="str">
        <f>CJ1&amp;"."&amp;CJ2</f>
        <v>RES-ENH.34</v>
      </c>
      <c r="CK3" s="2" t="str">
        <f>CK1&amp;"."&amp;CK2</f>
        <v>RES-ENH.35</v>
      </c>
      <c r="CL3" s="2" t="str">
        <f>CL1&amp;"."&amp;CL2</f>
        <v>RES-ENH.36</v>
      </c>
      <c r="CM3" s="2" t="str">
        <f>CM1&amp;"."&amp;CM2</f>
        <v>RES-ENH.37</v>
      </c>
      <c r="CN3" s="2" t="str">
        <f>CN1&amp;"."&amp;CN2</f>
        <v>RES-ENH.38</v>
      </c>
      <c r="CO3" s="2" t="str">
        <f>CO1&amp;"."&amp;CO2</f>
        <v>RES-ENH.39</v>
      </c>
      <c r="CP3" s="2" t="str">
        <f>CP1&amp;"."&amp;CP2</f>
        <v>RES-ENH.40</v>
      </c>
      <c r="CQ3" s="2" t="str">
        <f>CQ1&amp;"."&amp;CQ2</f>
        <v>RES-ENH.41</v>
      </c>
      <c r="CR3" s="2" t="str">
        <f>CR1&amp;"."&amp;CR2</f>
        <v>RES-ENH.42</v>
      </c>
      <c r="CS3" s="2" t="str">
        <f>CS1&amp;"."&amp;CS2</f>
        <v>RES-ENH.43</v>
      </c>
      <c r="CT3" s="2" t="str">
        <f>CT1&amp;"."&amp;CT2</f>
        <v>RES-ENH.44</v>
      </c>
      <c r="CU3" s="2" t="str">
        <f>CU1&amp;"."&amp;CU2</f>
        <v>RES-ENH.45</v>
      </c>
      <c r="CV3" s="2" t="str">
        <f>CV1&amp;"."&amp;CV2</f>
        <v>RES-ENH.46</v>
      </c>
      <c r="CW3" s="2" t="str">
        <f>CW1&amp;"."&amp;CW2</f>
        <v>RES-ENH.47</v>
      </c>
      <c r="CX3" s="2" t="str">
        <f>CX1&amp;"."&amp;CX2</f>
        <v>RES-ENH.48</v>
      </c>
      <c r="CY3" s="2" t="str">
        <f>CY1&amp;"."&amp;CY2</f>
        <v>RES-ENH.49</v>
      </c>
      <c r="CZ3" s="2" t="str">
        <f>CZ1&amp;"."&amp;CZ2</f>
        <v>NURS.1</v>
      </c>
      <c r="DA3" s="2" t="str">
        <f>DA1&amp;"."&amp;DA2</f>
        <v>NURS.2</v>
      </c>
      <c r="DB3" s="2" t="str">
        <f>DB1&amp;"."&amp;DB2</f>
        <v>NURS.3</v>
      </c>
      <c r="DC3" s="2" t="str">
        <f>DC1&amp;"."&amp;DC2</f>
        <v>NURS.4</v>
      </c>
      <c r="DD3" s="2" t="str">
        <f>DD1&amp;"."&amp;DD2</f>
        <v>NURS.5</v>
      </c>
      <c r="DE3" s="2" t="str">
        <f>DE1&amp;"."&amp;DE2</f>
        <v>NURS.6</v>
      </c>
      <c r="DF3" s="2" t="str">
        <f>DF1&amp;"."&amp;DF2</f>
        <v>NURS.7</v>
      </c>
      <c r="DG3" s="2" t="str">
        <f>DG1&amp;"."&amp;DG2</f>
        <v>NURS.8</v>
      </c>
      <c r="DH3" s="2" t="str">
        <f>DH1&amp;"."&amp;DH2</f>
        <v>NURS.9</v>
      </c>
      <c r="DI3" s="2" t="str">
        <f>DI1&amp;"."&amp;DI2</f>
        <v>NURS.10</v>
      </c>
      <c r="DJ3" s="2" t="str">
        <f>DJ1&amp;"."&amp;DJ2</f>
        <v>NURS.11</v>
      </c>
      <c r="DK3" s="2" t="str">
        <f>DK1&amp;"."&amp;DK2</f>
        <v>NURS.12</v>
      </c>
      <c r="DL3" s="2" t="str">
        <f>DL1&amp;"."&amp;DL2</f>
        <v>NURS.13</v>
      </c>
      <c r="DM3" s="2" t="str">
        <f>DM1&amp;"."&amp;DM2</f>
        <v>NURS.14</v>
      </c>
      <c r="DN3" s="2" t="str">
        <f>DN1&amp;"."&amp;DN2</f>
        <v>NURS.15</v>
      </c>
      <c r="DO3" s="2" t="str">
        <f>DO1&amp;"."&amp;DO2</f>
        <v>NURS.16</v>
      </c>
      <c r="DP3" s="2" t="str">
        <f>DP1&amp;"."&amp;DP2</f>
        <v>NURS.17</v>
      </c>
      <c r="DQ3" s="2" t="str">
        <f>DQ1&amp;"."&amp;DQ2</f>
        <v>NURS.18</v>
      </c>
      <c r="DR3" s="2" t="str">
        <f>DR1&amp;"."&amp;DR2</f>
        <v>NURS.19</v>
      </c>
      <c r="DS3" s="2" t="str">
        <f>DS1&amp;"."&amp;DS2</f>
        <v>NURS.20</v>
      </c>
      <c r="DT3" s="2" t="str">
        <f>DT1&amp;"."&amp;DT2</f>
        <v>NURS.21</v>
      </c>
      <c r="DU3" s="2" t="str">
        <f>DU1&amp;"."&amp;DU2</f>
        <v>NURS.22</v>
      </c>
      <c r="DV3" s="2" t="str">
        <f>DV1&amp;"."&amp;DV2</f>
        <v>NURS.23</v>
      </c>
      <c r="DW3" s="2" t="str">
        <f>DW1&amp;"."&amp;DW2</f>
        <v>NURS.24</v>
      </c>
      <c r="DX3" s="2" t="str">
        <f>DX1&amp;"."&amp;DX2</f>
        <v>NURS.25</v>
      </c>
      <c r="DY3" s="2" t="str">
        <f>DY1&amp;"."&amp;DY2</f>
        <v>NURS.26</v>
      </c>
      <c r="DZ3" s="2" t="str">
        <f>DZ1&amp;"."&amp;DZ2</f>
        <v>NURS.27</v>
      </c>
      <c r="EA3" s="2" t="str">
        <f>EA1&amp;"."&amp;EA2</f>
        <v>NURS.28</v>
      </c>
      <c r="EB3" s="2" t="str">
        <f>EB1&amp;"."&amp;EB2</f>
        <v>NURS.29</v>
      </c>
      <c r="EC3" s="2" t="str">
        <f>EC1&amp;"."&amp;EC2</f>
        <v>NURS.30</v>
      </c>
      <c r="ED3" s="2" t="str">
        <f>ED1&amp;"."&amp;ED2</f>
        <v>NURS.31</v>
      </c>
      <c r="EE3" s="2" t="str">
        <f>EE1&amp;"."&amp;EE2</f>
        <v>NURS.32</v>
      </c>
      <c r="EF3" s="2" t="str">
        <f>EF1&amp;"."&amp;EF2</f>
        <v>NURS.33</v>
      </c>
      <c r="EG3" s="2" t="str">
        <f>EG1&amp;"."&amp;EG2</f>
        <v>NURS.34</v>
      </c>
      <c r="EH3" s="2" t="str">
        <f>EH1&amp;"."&amp;EH2</f>
        <v>NURS.35</v>
      </c>
      <c r="EI3" s="2" t="str">
        <f>EI1&amp;"."&amp;EI2</f>
        <v>NURS.36</v>
      </c>
      <c r="EJ3" s="2" t="str">
        <f>EJ1&amp;"."&amp;EJ2</f>
        <v>NURS.37</v>
      </c>
      <c r="EK3" s="2" t="str">
        <f>EK1&amp;"."&amp;EK2</f>
        <v>NURS.38</v>
      </c>
      <c r="EL3" s="2" t="str">
        <f>EL1&amp;"."&amp;EL2</f>
        <v>NURS.39</v>
      </c>
      <c r="EM3" s="2" t="str">
        <f>EM1&amp;"."&amp;EM2</f>
        <v>NURS.40</v>
      </c>
      <c r="EN3" s="2" t="str">
        <f>EN1&amp;"."&amp;EN2</f>
        <v>NURS.41</v>
      </c>
      <c r="EO3" s="2" t="str">
        <f>EO1&amp;"."&amp;EO2</f>
        <v>NURS.42</v>
      </c>
      <c r="EP3" s="2" t="str">
        <f>EP1&amp;"."&amp;EP2</f>
        <v>NURS.43</v>
      </c>
      <c r="EQ3" s="2" t="str">
        <f>EQ1&amp;"."&amp;EQ2</f>
        <v>NURS.44</v>
      </c>
      <c r="ER3" s="2" t="str">
        <f>ER1&amp;"."&amp;ER2</f>
        <v>NURS.45</v>
      </c>
      <c r="ES3" s="2" t="str">
        <f>ES1&amp;"."&amp;ES2</f>
        <v>NURS.46</v>
      </c>
      <c r="ET3" s="2" t="str">
        <f>ET1&amp;"."&amp;ET2</f>
        <v>NURS.47</v>
      </c>
      <c r="EU3" s="2" t="str">
        <f>EU1&amp;"."&amp;EU2</f>
        <v>NURS.48</v>
      </c>
      <c r="EV3" s="2" t="str">
        <f>EV1&amp;"."&amp;EV2</f>
        <v>NURS.49</v>
      </c>
      <c r="EW3" s="2" t="str">
        <f>EW1&amp;"."&amp;EW2</f>
        <v>NURS-ENH.1</v>
      </c>
      <c r="EX3" s="2" t="str">
        <f>EX1&amp;"."&amp;EX2</f>
        <v>NURS-ENH.2</v>
      </c>
      <c r="EY3" s="2" t="str">
        <f>EY1&amp;"."&amp;EY2</f>
        <v>NURS-ENH.3</v>
      </c>
      <c r="EZ3" s="2" t="str">
        <f>EZ1&amp;"."&amp;EZ2</f>
        <v>NURS-ENH.4</v>
      </c>
      <c r="FA3" s="2" t="str">
        <f>FA1&amp;"."&amp;FA2</f>
        <v>NURS-ENH.5</v>
      </c>
      <c r="FB3" s="2" t="str">
        <f>FB1&amp;"."&amp;FB2</f>
        <v>NURS-ENH.6</v>
      </c>
      <c r="FC3" s="2" t="str">
        <f>FC1&amp;"."&amp;FC2</f>
        <v>NURS-ENH.7</v>
      </c>
      <c r="FD3" s="2" t="str">
        <f>FD1&amp;"."&amp;FD2</f>
        <v>NURS-ENH.8</v>
      </c>
      <c r="FE3" s="2" t="str">
        <f>FE1&amp;"."&amp;FE2</f>
        <v>NURS-ENH.9</v>
      </c>
      <c r="FF3" s="2" t="str">
        <f>FF1&amp;"."&amp;FF2</f>
        <v>NURS-ENH.10</v>
      </c>
      <c r="FG3" s="2" t="str">
        <f>FG1&amp;"."&amp;FG2</f>
        <v>NURS-ENH.11</v>
      </c>
      <c r="FH3" s="2" t="str">
        <f>FH1&amp;"."&amp;FH2</f>
        <v>NURS-ENH.12</v>
      </c>
      <c r="FI3" s="2" t="str">
        <f>FI1&amp;"."&amp;FI2</f>
        <v>NURS-ENH.13</v>
      </c>
      <c r="FJ3" s="2" t="str">
        <f>FJ1&amp;"."&amp;FJ2</f>
        <v>NURS-ENH.14</v>
      </c>
      <c r="FK3" s="2" t="str">
        <f>FK1&amp;"."&amp;FK2</f>
        <v>NURS-ENH.15</v>
      </c>
      <c r="FL3" s="2" t="str">
        <f>FL1&amp;"."&amp;FL2</f>
        <v>NURS-ENH.16</v>
      </c>
      <c r="FM3" s="2" t="str">
        <f>FM1&amp;"."&amp;FM2</f>
        <v>NURS-ENH.17</v>
      </c>
      <c r="FN3" s="2" t="str">
        <f>FN1&amp;"."&amp;FN2</f>
        <v>NURS-ENH.18</v>
      </c>
      <c r="FO3" s="2" t="str">
        <f>FO1&amp;"."&amp;FO2</f>
        <v>NURS-ENH.19</v>
      </c>
      <c r="FP3" s="2" t="str">
        <f>FP1&amp;"."&amp;FP2</f>
        <v>NURS-ENH.20</v>
      </c>
      <c r="FQ3" s="2" t="str">
        <f>FQ1&amp;"."&amp;FQ2</f>
        <v>NURS-ENH.21</v>
      </c>
      <c r="FR3" s="2" t="str">
        <f>FR1&amp;"."&amp;FR2</f>
        <v>NURS-ENH.22</v>
      </c>
      <c r="FS3" s="2" t="str">
        <f>FS1&amp;"."&amp;FS2</f>
        <v>NURS-ENH.23</v>
      </c>
      <c r="FT3" s="2" t="str">
        <f>FT1&amp;"."&amp;FT2</f>
        <v>NURS-ENH.24</v>
      </c>
      <c r="FU3" s="2" t="str">
        <f>FU1&amp;"."&amp;FU2</f>
        <v>NURS-ENH.25</v>
      </c>
      <c r="FV3" s="2" t="str">
        <f>FV1&amp;"."&amp;FV2</f>
        <v>NURS-ENH.26</v>
      </c>
      <c r="FW3" s="2" t="str">
        <f>FW1&amp;"."&amp;FW2</f>
        <v>NURS-ENH.27</v>
      </c>
      <c r="FX3" s="2" t="str">
        <f>FX1&amp;"."&amp;FX2</f>
        <v>NURS-ENH.28</v>
      </c>
      <c r="FY3" s="2" t="str">
        <f>FY1&amp;"."&amp;FY2</f>
        <v>NURS-ENH.29</v>
      </c>
      <c r="FZ3" s="2" t="str">
        <f>FZ1&amp;"."&amp;FZ2</f>
        <v>NURS-ENH.30</v>
      </c>
      <c r="GA3" s="2" t="str">
        <f>GA1&amp;"."&amp;GA2</f>
        <v>NURS-ENH.31</v>
      </c>
      <c r="GB3" s="2" t="str">
        <f>GB1&amp;"."&amp;GB2</f>
        <v>NURS-ENH.32</v>
      </c>
      <c r="GC3" s="2" t="str">
        <f>GC1&amp;"."&amp;GC2</f>
        <v>NURS-ENH.33</v>
      </c>
      <c r="GD3" s="2" t="str">
        <f>GD1&amp;"."&amp;GD2</f>
        <v>NURS-ENH.34</v>
      </c>
      <c r="GE3" s="2" t="str">
        <f>GE1&amp;"."&amp;GE2</f>
        <v>NURS-ENH.35</v>
      </c>
      <c r="GF3" s="2" t="str">
        <f>GF1&amp;"."&amp;GF2</f>
        <v>NURS-ENH.36</v>
      </c>
      <c r="GG3" s="2" t="str">
        <f>GG1&amp;"."&amp;GG2</f>
        <v>NURS-ENH.37</v>
      </c>
      <c r="GH3" s="2" t="str">
        <f>GH1&amp;"."&amp;GH2</f>
        <v>NURS-ENH.38</v>
      </c>
      <c r="GI3" s="2" t="str">
        <f>GI1&amp;"."&amp;GI2</f>
        <v>NURS-ENH.39</v>
      </c>
      <c r="GJ3" s="2" t="str">
        <f>GJ1&amp;"."&amp;GJ2</f>
        <v>NURS-ENH.40</v>
      </c>
      <c r="GK3" s="2" t="str">
        <f>GK1&amp;"."&amp;GK2</f>
        <v>NURS-ENH.41</v>
      </c>
      <c r="GL3" s="2" t="str">
        <f>GL1&amp;"."&amp;GL2</f>
        <v>NURS-ENH.42</v>
      </c>
      <c r="GM3" s="2" t="str">
        <f>GM1&amp;"."&amp;GM2</f>
        <v>NURS-ENH.43</v>
      </c>
      <c r="GN3" s="2" t="str">
        <f>GN1&amp;"."&amp;GN2</f>
        <v>NURS-ENH.44</v>
      </c>
      <c r="GO3" s="2" t="str">
        <f>GO1&amp;"."&amp;GO2</f>
        <v>NURS-ENH.45</v>
      </c>
      <c r="GP3" s="2" t="str">
        <f>GP1&amp;"."&amp;GP2</f>
        <v>NURS-ENH.46</v>
      </c>
      <c r="GQ3" s="2" t="str">
        <f>GQ1&amp;"."&amp;GQ2</f>
        <v>NURS-ENH.47</v>
      </c>
      <c r="GR3" s="2" t="str">
        <f>GR1&amp;"."&amp;GR2</f>
        <v>NURS-ENH.48</v>
      </c>
      <c r="GS3" s="2" t="str">
        <f>GS1&amp;"."&amp;GS2</f>
        <v>NURS-ENH.49</v>
      </c>
      <c r="GT3" s="2" t="str">
        <f>GT1&amp;"."&amp;GT2</f>
        <v>HOME.1</v>
      </c>
      <c r="GU3" s="2" t="str">
        <f>GU1&amp;"."&amp;GU2</f>
        <v>HOME.2</v>
      </c>
      <c r="GV3" s="2" t="str">
        <f>GV1&amp;"."&amp;GV2</f>
        <v>HOME.3</v>
      </c>
      <c r="GW3" s="2" t="str">
        <f>GW1&amp;"."&amp;GW2</f>
        <v>HOME.4</v>
      </c>
      <c r="GX3" s="2" t="str">
        <f>GX1&amp;"."&amp;GX2</f>
        <v>HOME.5</v>
      </c>
      <c r="GY3" s="2" t="str">
        <f>GY1&amp;"."&amp;GY2</f>
        <v>HOME.6</v>
      </c>
      <c r="GZ3" s="2" t="str">
        <f>GZ1&amp;"."&amp;GZ2</f>
        <v>HOME.7</v>
      </c>
      <c r="HA3" s="2" t="str">
        <f>HA1&amp;"."&amp;HA2</f>
        <v>HOME.8</v>
      </c>
      <c r="HB3" s="2" t="str">
        <f>HB1&amp;"."&amp;HB2</f>
        <v>HOME.9</v>
      </c>
      <c r="HC3" s="2" t="str">
        <f>HC1&amp;"."&amp;HC2</f>
        <v>HOME.10</v>
      </c>
      <c r="HD3" s="2" t="str">
        <f>HD1&amp;"."&amp;HD2</f>
        <v>HOME.11</v>
      </c>
      <c r="HE3" s="2" t="str">
        <f>HE1&amp;"."&amp;HE2</f>
        <v>HOME.12</v>
      </c>
      <c r="HF3" s="2" t="str">
        <f>HF1&amp;"."&amp;HF2</f>
        <v>HOME.13</v>
      </c>
      <c r="HG3" s="2" t="str">
        <f>HG1&amp;"."&amp;HG2</f>
        <v>HOME.14</v>
      </c>
      <c r="HH3" s="2" t="str">
        <f>HH1&amp;"."&amp;HH2</f>
        <v>HOME.15</v>
      </c>
      <c r="HI3" s="2" t="str">
        <f>HI1&amp;"."&amp;HI2</f>
        <v>HOME.16</v>
      </c>
      <c r="HJ3" s="2" t="str">
        <f>HJ1&amp;"."&amp;HJ2</f>
        <v>HOME.17</v>
      </c>
      <c r="HK3" s="2" t="str">
        <f>HK1&amp;"."&amp;HK2</f>
        <v>HOME.18</v>
      </c>
      <c r="HL3" s="2" t="str">
        <f>HL1&amp;"."&amp;HL2</f>
        <v>HOME.19</v>
      </c>
      <c r="HM3" s="2" t="str">
        <f>HM1&amp;"."&amp;HM2</f>
        <v>HOME.20</v>
      </c>
      <c r="HN3" s="2" t="str">
        <f>HN1&amp;"."&amp;HN2</f>
        <v>HOME.21</v>
      </c>
      <c r="HO3" s="2" t="str">
        <f>HO1&amp;"."&amp;HO2</f>
        <v>HOME.22</v>
      </c>
      <c r="HP3" s="2" t="str">
        <f>HP1&amp;"."&amp;HP2</f>
        <v>HOME.23</v>
      </c>
      <c r="HQ3" s="2" t="str">
        <f>HQ1&amp;"."&amp;HQ2</f>
        <v>HOME.24</v>
      </c>
      <c r="HR3" s="2" t="str">
        <f>HR1&amp;"."&amp;HR2</f>
        <v>HOME.25</v>
      </c>
      <c r="HS3" s="2" t="str">
        <f>HS1&amp;"."&amp;HS2</f>
        <v>HOME.26</v>
      </c>
      <c r="HT3" s="2" t="str">
        <f>HT1&amp;"."&amp;HT2</f>
        <v>HOME.27</v>
      </c>
      <c r="HU3" s="2" t="str">
        <f>HU1&amp;"."&amp;HU2</f>
        <v>HOME.28</v>
      </c>
      <c r="HV3" s="2" t="str">
        <f>HV1&amp;"."&amp;HV2</f>
        <v>HOME.29</v>
      </c>
      <c r="HW3" s="2" t="str">
        <f>HW1&amp;"."&amp;HW2</f>
        <v>HOME.30</v>
      </c>
      <c r="HX3" s="2" t="str">
        <f>HX1&amp;"."&amp;HX2</f>
        <v>HOME.31</v>
      </c>
      <c r="HY3" s="2" t="str">
        <f>HY1&amp;"."&amp;HY2</f>
        <v>HOME.32</v>
      </c>
      <c r="HZ3" s="2" t="str">
        <f>HZ1&amp;"."&amp;HZ2</f>
        <v>HOME.33</v>
      </c>
      <c r="IA3" s="2" t="str">
        <f>IA1&amp;"."&amp;IA2</f>
        <v>HOME.34</v>
      </c>
      <c r="IB3" s="2" t="str">
        <f>IB1&amp;"."&amp;IB2</f>
        <v>HOME.35</v>
      </c>
      <c r="IC3" s="2" t="str">
        <f>IC1&amp;"."&amp;IC2</f>
        <v>HOME.36</v>
      </c>
      <c r="ID3" s="2" t="str">
        <f>ID1&amp;"."&amp;ID2</f>
        <v>HOME.37</v>
      </c>
      <c r="IE3" s="2" t="str">
        <f>IE1&amp;"."&amp;IE2</f>
        <v>HOME.38</v>
      </c>
      <c r="IF3" s="2" t="str">
        <f>IF1&amp;"."&amp;IF2</f>
        <v>HOME.39</v>
      </c>
      <c r="IG3" s="2" t="str">
        <f>IG1&amp;"."&amp;IG2</f>
        <v>HOME.40</v>
      </c>
      <c r="IH3" s="2" t="str">
        <f>IH1&amp;"."&amp;IH2</f>
        <v>FEEROW1.1</v>
      </c>
      <c r="II3" s="2" t="str">
        <f>II1&amp;"."&amp;II2</f>
        <v>FEEROW1.2</v>
      </c>
      <c r="IJ3" s="2" t="str">
        <f>IJ1&amp;"."&amp;IJ2</f>
        <v>FEEROW1.3</v>
      </c>
      <c r="IK3" s="2" t="str">
        <f>IK1&amp;"."&amp;IK2</f>
        <v>FEEROW2.1</v>
      </c>
      <c r="IL3" s="2" t="str">
        <f>IL1&amp;"."&amp;IL2</f>
        <v>FEEROW2.2</v>
      </c>
      <c r="IM3" s="2" t="str">
        <f>IM1&amp;"."&amp;IM2</f>
        <v>FEEROW2.3</v>
      </c>
      <c r="IN3" s="2" t="str">
        <f>IN1&amp;"."&amp;IN2</f>
        <v>FEEROW3.1</v>
      </c>
      <c r="IO3" s="2" t="str">
        <f>IO1&amp;"."&amp;IO2</f>
        <v>FEEROW3.2</v>
      </c>
      <c r="IP3" s="2" t="str">
        <f>IP1&amp;"."&amp;IP2</f>
        <v>FEEROW3.3</v>
      </c>
      <c r="IQ3" s="2" t="str">
        <f>IQ1&amp;"."&amp;IQ2</f>
        <v>FEEROW4.1</v>
      </c>
      <c r="IR3" s="2" t="str">
        <f>IR1&amp;"."&amp;IR2</f>
        <v>FEEROW4.2</v>
      </c>
      <c r="IS3" s="2" t="str">
        <f>IS1&amp;"."&amp;IS2</f>
        <v>FEEROW4.3</v>
      </c>
      <c r="IT3" s="2" t="str">
        <f>IT1&amp;"."&amp;IT2</f>
        <v>FEEROW5.1</v>
      </c>
      <c r="IU3" s="2" t="str">
        <f>IU1&amp;"."&amp;IU2</f>
        <v>FEEROW5.2</v>
      </c>
      <c r="IV3" s="2" t="str">
        <f>IV1&amp;"."&amp;IV2</f>
        <v>FEEROW5.3</v>
      </c>
      <c r="IW3" s="2" t="str">
        <f>IW1&amp;"."&amp;IW2</f>
        <v>FEEROW6.1</v>
      </c>
      <c r="IX3" s="2" t="str">
        <f>IX1&amp;"."&amp;IX2</f>
        <v>FEEROW6.2</v>
      </c>
      <c r="IY3" s="2" t="str">
        <f>IY1&amp;"."&amp;IY2</f>
        <v>FEEROW6.3</v>
      </c>
      <c r="IZ3" s="2" t="str">
        <f>IZ1&amp;"."&amp;IZ2</f>
        <v>FEEROW7.1</v>
      </c>
      <c r="JA3" s="2" t="str">
        <f>JA1&amp;"."&amp;JA2</f>
        <v>FEEROW7.2</v>
      </c>
      <c r="JB3" s="2" t="str">
        <f>JB1&amp;"."&amp;JB2</f>
        <v>FEEROW7.3</v>
      </c>
      <c r="JC3" s="2" t="str">
        <f>JC1&amp;"."&amp;JC2</f>
        <v>GRANT.1</v>
      </c>
      <c r="JD3" s="2" t="str">
        <f>JD1&amp;"."&amp;JD2</f>
        <v>GRANT.2</v>
      </c>
      <c r="JE3" s="2" t="str">
        <f>JE1&amp;"."&amp;JE2</f>
        <v>GRANT.3</v>
      </c>
      <c r="JF3" s="2" t="str">
        <f>JF1&amp;"."&amp;JF2</f>
        <v>GRANT.4</v>
      </c>
      <c r="JG3" s="2" t="str">
        <f>JG1&amp;"."&amp;JG2</f>
        <v>GRANT.5</v>
      </c>
      <c r="JH3" s="2" t="str">
        <f>JH1&amp;"."&amp;JH2</f>
        <v>GRANT.6</v>
      </c>
      <c r="JI3" s="2" t="str">
        <f>JI1&amp;"."&amp;JI2</f>
        <v>GRANT.7</v>
      </c>
      <c r="JJ3" s="2" t="str">
        <f>JJ1&amp;"."&amp;JJ2</f>
        <v>GRANT.8</v>
      </c>
      <c r="JK3" s="2" t="str">
        <f>JK1&amp;"."&amp;JK2</f>
        <v>GRANT.9</v>
      </c>
      <c r="JL3" s="2" t="str">
        <f>JL1&amp;"."&amp;JL2</f>
        <v>GRANT.10</v>
      </c>
      <c r="JM3" s="2" t="str">
        <f>JM1&amp;"."&amp;JM2</f>
        <v>GRANT.11</v>
      </c>
      <c r="JN3" s="2" t="str">
        <f>JN1&amp;"."&amp;JN2</f>
        <v>GRANT.12</v>
      </c>
      <c r="JO3" s="2" t="str">
        <f>JO1&amp;"."&amp;JO2</f>
        <v>GRANT.13</v>
      </c>
      <c r="JP3" s="2" t="str">
        <f>JP1&amp;"."&amp;JP2</f>
        <v>GRANT.14</v>
      </c>
      <c r="JQ3" s="2" t="str">
        <f>JQ1&amp;"."&amp;JQ2</f>
        <v>GRANT.15</v>
      </c>
      <c r="JR3" s="2" t="str">
        <f>JR1&amp;"."&amp;JR2</f>
        <v>GRANT.16</v>
      </c>
      <c r="JS3" s="2" t="str">
        <f>JS1&amp;"."&amp;JS2</f>
        <v>GRANT.17</v>
      </c>
    </row>
    <row r="4" spans="1:279" s="87" customFormat="1" ht="62.4">
      <c r="A4" s="87" t="s">
        <v>498</v>
      </c>
      <c r="B4" s="87" t="s">
        <v>499</v>
      </c>
      <c r="C4" s="87" t="s">
        <v>500</v>
      </c>
      <c r="D4" s="87" t="s">
        <v>501</v>
      </c>
      <c r="E4" s="87" t="s">
        <v>502</v>
      </c>
      <c r="F4" s="87" t="s">
        <v>503</v>
      </c>
      <c r="G4" s="87" t="s">
        <v>504</v>
      </c>
      <c r="H4" s="87" t="s">
        <v>505</v>
      </c>
      <c r="I4" s="87" t="s">
        <v>506</v>
      </c>
      <c r="J4" s="87" t="s">
        <v>507</v>
      </c>
      <c r="K4" s="87" t="s">
        <v>508</v>
      </c>
      <c r="L4" s="87" t="s">
        <v>509</v>
      </c>
      <c r="M4" s="87" t="s">
        <v>510</v>
      </c>
      <c r="N4" s="87" t="s">
        <v>511</v>
      </c>
      <c r="O4" s="87" t="s">
        <v>512</v>
      </c>
      <c r="P4" s="87" t="s">
        <v>513</v>
      </c>
      <c r="Q4" s="87" t="s">
        <v>514</v>
      </c>
      <c r="R4" s="87" t="s">
        <v>515</v>
      </c>
      <c r="S4" s="87" t="s">
        <v>516</v>
      </c>
      <c r="T4" s="87" t="s">
        <v>517</v>
      </c>
      <c r="U4" s="87" t="s">
        <v>518</v>
      </c>
      <c r="V4" s="87" t="s">
        <v>519</v>
      </c>
      <c r="W4" s="87" t="s">
        <v>520</v>
      </c>
      <c r="X4" s="87" t="s">
        <v>521</v>
      </c>
      <c r="Y4" s="87" t="s">
        <v>522</v>
      </c>
      <c r="Z4" s="87" t="s">
        <v>523</v>
      </c>
      <c r="AA4" s="87" t="s">
        <v>524</v>
      </c>
      <c r="AB4" s="87" t="s">
        <v>525</v>
      </c>
      <c r="AC4" s="87" t="s">
        <v>526</v>
      </c>
      <c r="AD4" s="87" t="s">
        <v>527</v>
      </c>
      <c r="AE4" s="87" t="s">
        <v>528</v>
      </c>
      <c r="AF4" s="87" t="s">
        <v>529</v>
      </c>
      <c r="AG4" s="87" t="s">
        <v>530</v>
      </c>
      <c r="AH4" s="87" t="s">
        <v>531</v>
      </c>
      <c r="AI4" s="87" t="s">
        <v>532</v>
      </c>
      <c r="AJ4" s="87" t="s">
        <v>533</v>
      </c>
      <c r="AK4" s="87" t="s">
        <v>534</v>
      </c>
      <c r="AL4" s="87" t="s">
        <v>535</v>
      </c>
      <c r="AM4" s="87" t="s">
        <v>536</v>
      </c>
      <c r="AN4" s="87" t="s">
        <v>537</v>
      </c>
      <c r="AO4" s="87" t="s">
        <v>538</v>
      </c>
      <c r="AP4" s="87" t="s">
        <v>539</v>
      </c>
      <c r="AQ4" s="87" t="s">
        <v>540</v>
      </c>
      <c r="AR4" s="87" t="s">
        <v>541</v>
      </c>
      <c r="AS4" s="87" t="s">
        <v>542</v>
      </c>
      <c r="AT4" s="87" t="s">
        <v>543</v>
      </c>
      <c r="AU4" s="87" t="s">
        <v>544</v>
      </c>
      <c r="AV4" s="87" t="s">
        <v>545</v>
      </c>
      <c r="AW4" s="87" t="s">
        <v>546</v>
      </c>
      <c r="AX4" s="87" t="s">
        <v>547</v>
      </c>
      <c r="AY4" s="87" t="s">
        <v>548</v>
      </c>
      <c r="AZ4" s="87" t="s">
        <v>549</v>
      </c>
      <c r="BA4" s="87" t="s">
        <v>550</v>
      </c>
      <c r="BB4" s="87" t="s">
        <v>551</v>
      </c>
      <c r="BC4" s="87" t="s">
        <v>552</v>
      </c>
      <c r="BD4" s="87" t="s">
        <v>553</v>
      </c>
      <c r="BE4" s="87" t="s">
        <v>554</v>
      </c>
      <c r="BF4" s="87" t="s">
        <v>555</v>
      </c>
      <c r="BG4" s="87" t="s">
        <v>556</v>
      </c>
      <c r="BH4" s="87" t="s">
        <v>557</v>
      </c>
      <c r="BI4" s="87" t="s">
        <v>558</v>
      </c>
      <c r="BJ4" s="87" t="s">
        <v>559</v>
      </c>
      <c r="BK4" s="87" t="s">
        <v>560</v>
      </c>
      <c r="BL4" s="87" t="s">
        <v>561</v>
      </c>
      <c r="BM4" s="87" t="s">
        <v>562</v>
      </c>
      <c r="BN4" s="87" t="s">
        <v>563</v>
      </c>
      <c r="BO4" s="87" t="s">
        <v>564</v>
      </c>
      <c r="BP4" s="87" t="s">
        <v>565</v>
      </c>
      <c r="BQ4" s="87" t="s">
        <v>566</v>
      </c>
      <c r="BR4" s="87" t="s">
        <v>567</v>
      </c>
      <c r="BS4" s="87" t="s">
        <v>568</v>
      </c>
      <c r="BT4" s="87" t="s">
        <v>569</v>
      </c>
      <c r="BU4" s="87" t="s">
        <v>570</v>
      </c>
      <c r="BV4" s="87" t="s">
        <v>571</v>
      </c>
      <c r="BW4" s="87" t="s">
        <v>572</v>
      </c>
      <c r="BX4" s="87" t="s">
        <v>573</v>
      </c>
      <c r="BY4" s="87" t="s">
        <v>574</v>
      </c>
      <c r="BZ4" s="87" t="s">
        <v>575</v>
      </c>
      <c r="CA4" s="87" t="s">
        <v>576</v>
      </c>
      <c r="CB4" s="87" t="s">
        <v>577</v>
      </c>
      <c r="CC4" s="87" t="s">
        <v>578</v>
      </c>
      <c r="CD4" s="87" t="s">
        <v>579</v>
      </c>
      <c r="CE4" s="87" t="s">
        <v>580</v>
      </c>
      <c r="CF4" s="87" t="s">
        <v>581</v>
      </c>
      <c r="CG4" s="87" t="s">
        <v>582</v>
      </c>
      <c r="CH4" s="87" t="s">
        <v>583</v>
      </c>
      <c r="CI4" s="87" t="s">
        <v>584</v>
      </c>
      <c r="CJ4" s="87" t="s">
        <v>585</v>
      </c>
      <c r="CK4" s="87" t="s">
        <v>586</v>
      </c>
      <c r="CL4" s="87" t="s">
        <v>587</v>
      </c>
      <c r="CM4" s="87" t="s">
        <v>588</v>
      </c>
      <c r="CN4" s="87" t="s">
        <v>589</v>
      </c>
      <c r="CO4" s="87" t="s">
        <v>590</v>
      </c>
      <c r="CP4" s="87" t="s">
        <v>591</v>
      </c>
      <c r="CQ4" s="87" t="s">
        <v>592</v>
      </c>
      <c r="CR4" s="87" t="s">
        <v>593</v>
      </c>
      <c r="CS4" s="87" t="s">
        <v>594</v>
      </c>
      <c r="CT4" s="87" t="s">
        <v>595</v>
      </c>
      <c r="CU4" s="87" t="s">
        <v>596</v>
      </c>
      <c r="CV4" s="87" t="s">
        <v>597</v>
      </c>
      <c r="CW4" s="87" t="s">
        <v>598</v>
      </c>
      <c r="CX4" s="87" t="s">
        <v>599</v>
      </c>
      <c r="CY4" s="87" t="s">
        <v>600</v>
      </c>
      <c r="CZ4" s="87" t="s">
        <v>601</v>
      </c>
      <c r="DA4" s="87" t="s">
        <v>602</v>
      </c>
      <c r="DB4" s="87" t="s">
        <v>603</v>
      </c>
      <c r="DC4" s="87" t="s">
        <v>604</v>
      </c>
      <c r="DD4" s="87" t="s">
        <v>605</v>
      </c>
      <c r="DE4" s="87" t="s">
        <v>606</v>
      </c>
      <c r="DF4" s="87" t="s">
        <v>607</v>
      </c>
      <c r="DG4" s="87" t="s">
        <v>608</v>
      </c>
      <c r="DH4" s="87" t="s">
        <v>609</v>
      </c>
      <c r="DI4" s="87" t="s">
        <v>610</v>
      </c>
      <c r="DJ4" s="87" t="s">
        <v>611</v>
      </c>
      <c r="DK4" s="87" t="s">
        <v>612</v>
      </c>
      <c r="DL4" s="87" t="s">
        <v>613</v>
      </c>
      <c r="DM4" s="87" t="s">
        <v>614</v>
      </c>
      <c r="DN4" s="87" t="s">
        <v>615</v>
      </c>
      <c r="DO4" s="87" t="s">
        <v>616</v>
      </c>
      <c r="DP4" s="87" t="s">
        <v>617</v>
      </c>
      <c r="DQ4" s="87" t="s">
        <v>618</v>
      </c>
      <c r="DR4" s="87" t="s">
        <v>619</v>
      </c>
      <c r="DS4" s="87" t="s">
        <v>620</v>
      </c>
      <c r="DT4" s="87" t="s">
        <v>621</v>
      </c>
      <c r="DU4" s="87" t="s">
        <v>622</v>
      </c>
      <c r="DV4" s="87" t="s">
        <v>623</v>
      </c>
      <c r="DW4" s="87" t="s">
        <v>624</v>
      </c>
      <c r="DX4" s="87" t="s">
        <v>625</v>
      </c>
      <c r="DY4" s="87" t="s">
        <v>626</v>
      </c>
      <c r="DZ4" s="87" t="s">
        <v>627</v>
      </c>
      <c r="EA4" s="87" t="s">
        <v>628</v>
      </c>
      <c r="EB4" s="87" t="s">
        <v>629</v>
      </c>
      <c r="EC4" s="87" t="s">
        <v>630</v>
      </c>
      <c r="ED4" s="87" t="s">
        <v>631</v>
      </c>
      <c r="EE4" s="87" t="s">
        <v>632</v>
      </c>
      <c r="EF4" s="87" t="s">
        <v>633</v>
      </c>
      <c r="EG4" s="87" t="s">
        <v>634</v>
      </c>
      <c r="EH4" s="87" t="s">
        <v>635</v>
      </c>
      <c r="EI4" s="87" t="s">
        <v>636</v>
      </c>
      <c r="EJ4" s="87" t="s">
        <v>637</v>
      </c>
      <c r="EK4" s="87" t="s">
        <v>638</v>
      </c>
      <c r="EL4" s="87" t="s">
        <v>639</v>
      </c>
      <c r="EM4" s="87" t="s">
        <v>640</v>
      </c>
      <c r="EN4" s="87" t="s">
        <v>641</v>
      </c>
      <c r="EO4" s="87" t="s">
        <v>642</v>
      </c>
      <c r="EP4" s="87" t="s">
        <v>643</v>
      </c>
      <c r="EQ4" s="87" t="s">
        <v>644</v>
      </c>
      <c r="ER4" s="87" t="s">
        <v>645</v>
      </c>
      <c r="ES4" s="87" t="s">
        <v>646</v>
      </c>
      <c r="ET4" s="87" t="s">
        <v>647</v>
      </c>
      <c r="EU4" s="87" t="s">
        <v>648</v>
      </c>
      <c r="EV4" s="87" t="s">
        <v>649</v>
      </c>
      <c r="EW4" s="87" t="s">
        <v>650</v>
      </c>
      <c r="EX4" s="87" t="s">
        <v>651</v>
      </c>
      <c r="EY4" s="87" t="s">
        <v>652</v>
      </c>
      <c r="EZ4" s="87" t="s">
        <v>653</v>
      </c>
      <c r="FA4" s="87" t="s">
        <v>654</v>
      </c>
      <c r="FB4" s="87" t="s">
        <v>655</v>
      </c>
      <c r="FC4" s="87" t="s">
        <v>656</v>
      </c>
      <c r="FD4" s="87" t="s">
        <v>657</v>
      </c>
      <c r="FE4" s="87" t="s">
        <v>658</v>
      </c>
      <c r="FF4" s="87" t="s">
        <v>659</v>
      </c>
      <c r="FG4" s="87" t="s">
        <v>660</v>
      </c>
      <c r="FH4" s="87" t="s">
        <v>661</v>
      </c>
      <c r="FI4" s="87" t="s">
        <v>662</v>
      </c>
      <c r="FJ4" s="87" t="s">
        <v>663</v>
      </c>
      <c r="FK4" s="87" t="s">
        <v>664</v>
      </c>
      <c r="FL4" s="87" t="s">
        <v>665</v>
      </c>
      <c r="FM4" s="87" t="s">
        <v>666</v>
      </c>
      <c r="FN4" s="87" t="s">
        <v>667</v>
      </c>
      <c r="FO4" s="87" t="s">
        <v>668</v>
      </c>
      <c r="FP4" s="87" t="s">
        <v>669</v>
      </c>
      <c r="FQ4" s="87" t="s">
        <v>670</v>
      </c>
      <c r="FR4" s="87" t="s">
        <v>671</v>
      </c>
      <c r="FS4" s="87" t="s">
        <v>672</v>
      </c>
      <c r="FT4" s="87" t="s">
        <v>673</v>
      </c>
      <c r="FU4" s="87" t="s">
        <v>674</v>
      </c>
      <c r="FV4" s="87" t="s">
        <v>675</v>
      </c>
      <c r="FW4" s="87" t="s">
        <v>676</v>
      </c>
      <c r="FX4" s="87" t="s">
        <v>677</v>
      </c>
      <c r="FY4" s="87" t="s">
        <v>678</v>
      </c>
      <c r="FZ4" s="87" t="s">
        <v>679</v>
      </c>
      <c r="GA4" s="87" t="s">
        <v>680</v>
      </c>
      <c r="GB4" s="87" t="s">
        <v>681</v>
      </c>
      <c r="GC4" s="87" t="s">
        <v>682</v>
      </c>
      <c r="GD4" s="87" t="s">
        <v>683</v>
      </c>
      <c r="GE4" s="87" t="s">
        <v>684</v>
      </c>
      <c r="GF4" s="87" t="s">
        <v>685</v>
      </c>
      <c r="GG4" s="87" t="s">
        <v>686</v>
      </c>
      <c r="GH4" s="87" t="s">
        <v>687</v>
      </c>
      <c r="GI4" s="87" t="s">
        <v>688</v>
      </c>
      <c r="GJ4" s="87" t="s">
        <v>689</v>
      </c>
      <c r="GK4" s="87" t="s">
        <v>690</v>
      </c>
      <c r="GL4" s="87" t="s">
        <v>691</v>
      </c>
      <c r="GM4" s="87" t="s">
        <v>692</v>
      </c>
      <c r="GN4" s="87" t="s">
        <v>693</v>
      </c>
      <c r="GO4" s="87" t="s">
        <v>694</v>
      </c>
      <c r="GP4" s="87" t="s">
        <v>695</v>
      </c>
      <c r="GQ4" s="87" t="s">
        <v>696</v>
      </c>
      <c r="GR4" s="87" t="s">
        <v>697</v>
      </c>
      <c r="GS4" s="87" t="s">
        <v>698</v>
      </c>
      <c r="GT4" s="87" t="s">
        <v>699</v>
      </c>
      <c r="GU4" s="87" t="s">
        <v>700</v>
      </c>
      <c r="GV4" s="87" t="s">
        <v>701</v>
      </c>
      <c r="GW4" s="87" t="s">
        <v>702</v>
      </c>
      <c r="GX4" s="87" t="s">
        <v>703</v>
      </c>
      <c r="GY4" s="87" t="s">
        <v>704</v>
      </c>
      <c r="GZ4" s="87" t="s">
        <v>705</v>
      </c>
      <c r="HA4" s="87" t="s">
        <v>706</v>
      </c>
      <c r="HB4" s="87" t="s">
        <v>707</v>
      </c>
      <c r="HC4" s="87" t="s">
        <v>708</v>
      </c>
      <c r="HD4" s="87" t="s">
        <v>709</v>
      </c>
      <c r="HE4" s="87" t="s">
        <v>710</v>
      </c>
      <c r="HF4" s="87" t="s">
        <v>711</v>
      </c>
      <c r="HG4" s="87" t="s">
        <v>712</v>
      </c>
      <c r="HH4" s="87" t="s">
        <v>713</v>
      </c>
      <c r="HI4" s="87" t="s">
        <v>714</v>
      </c>
      <c r="HJ4" s="87" t="s">
        <v>715</v>
      </c>
      <c r="HK4" s="87" t="s">
        <v>716</v>
      </c>
      <c r="HL4" s="87" t="s">
        <v>717</v>
      </c>
      <c r="HM4" s="87" t="s">
        <v>718</v>
      </c>
      <c r="HN4" s="87" t="s">
        <v>719</v>
      </c>
      <c r="HO4" s="87" t="s">
        <v>720</v>
      </c>
      <c r="HP4" s="87" t="s">
        <v>721</v>
      </c>
      <c r="HQ4" s="87" t="s">
        <v>722</v>
      </c>
      <c r="HR4" s="87" t="s">
        <v>723</v>
      </c>
      <c r="HS4" s="87" t="s">
        <v>724</v>
      </c>
      <c r="HT4" s="87" t="s">
        <v>725</v>
      </c>
      <c r="HU4" s="87" t="s">
        <v>726</v>
      </c>
      <c r="HV4" s="87" t="s">
        <v>727</v>
      </c>
      <c r="HW4" s="87" t="s">
        <v>728</v>
      </c>
      <c r="HX4" s="87" t="s">
        <v>729</v>
      </c>
      <c r="HY4" s="87" t="s">
        <v>730</v>
      </c>
      <c r="HZ4" s="87" t="s">
        <v>731</v>
      </c>
      <c r="IA4" s="87" t="s">
        <v>732</v>
      </c>
      <c r="IB4" s="87" t="s">
        <v>733</v>
      </c>
      <c r="IC4" s="87" t="s">
        <v>734</v>
      </c>
      <c r="ID4" s="87" t="s">
        <v>735</v>
      </c>
      <c r="IE4" s="87" t="s">
        <v>736</v>
      </c>
      <c r="IF4" s="87" t="s">
        <v>737</v>
      </c>
      <c r="IG4" s="87" t="s">
        <v>738</v>
      </c>
      <c r="IH4" s="87" t="s">
        <v>739</v>
      </c>
      <c r="II4" s="87" t="s">
        <v>740</v>
      </c>
      <c r="IJ4" s="87" t="s">
        <v>741</v>
      </c>
      <c r="IK4" s="87" t="s">
        <v>742</v>
      </c>
      <c r="IL4" s="87" t="s">
        <v>743</v>
      </c>
      <c r="IM4" s="87" t="s">
        <v>744</v>
      </c>
      <c r="IN4" s="87" t="s">
        <v>745</v>
      </c>
      <c r="IO4" s="87" t="s">
        <v>746</v>
      </c>
      <c r="IP4" s="87" t="s">
        <v>747</v>
      </c>
      <c r="IQ4" s="87" t="s">
        <v>748</v>
      </c>
      <c r="IR4" s="87" t="s">
        <v>749</v>
      </c>
      <c r="IS4" s="87" t="s">
        <v>750</v>
      </c>
      <c r="IT4" s="87" t="s">
        <v>751</v>
      </c>
      <c r="IU4" s="87" t="s">
        <v>752</v>
      </c>
      <c r="IV4" s="87" t="s">
        <v>753</v>
      </c>
      <c r="IW4" s="87" t="s">
        <v>754</v>
      </c>
      <c r="IX4" s="87" t="s">
        <v>755</v>
      </c>
      <c r="IY4" s="87" t="s">
        <v>756</v>
      </c>
      <c r="IZ4" s="87" t="s">
        <v>757</v>
      </c>
      <c r="JA4" s="87" t="s">
        <v>758</v>
      </c>
      <c r="JB4" s="87" t="s">
        <v>759</v>
      </c>
      <c r="JC4" s="87" t="s">
        <v>760</v>
      </c>
      <c r="JD4" s="87" t="s">
        <v>761</v>
      </c>
      <c r="JE4" s="87" t="s">
        <v>762</v>
      </c>
      <c r="JF4" s="87" t="s">
        <v>763</v>
      </c>
      <c r="JG4" s="87" t="s">
        <v>764</v>
      </c>
      <c r="JH4" s="87" t="s">
        <v>765</v>
      </c>
      <c r="JI4" s="87" t="s">
        <v>766</v>
      </c>
      <c r="JJ4" s="87" t="s">
        <v>767</v>
      </c>
      <c r="JK4" s="87" t="s">
        <v>768</v>
      </c>
      <c r="JL4" s="87" t="s">
        <v>769</v>
      </c>
      <c r="JM4" s="87" t="s">
        <v>770</v>
      </c>
      <c r="JN4" s="87" t="s">
        <v>771</v>
      </c>
      <c r="JO4" s="87" t="s">
        <v>772</v>
      </c>
      <c r="JP4" s="87" t="s">
        <v>773</v>
      </c>
      <c r="JQ4" s="87" t="s">
        <v>774</v>
      </c>
      <c r="JR4" s="87" t="s">
        <v>775</v>
      </c>
      <c r="JS4" s="87" t="s">
        <v>776</v>
      </c>
    </row>
    <row r="5" spans="1:279">
      <c r="A5" s="2" t="s">
        <v>777</v>
      </c>
      <c r="B5" s="2" t="str">
        <f>'[1]Example grant template'!B17</f>
        <v>Suffolk</v>
      </c>
      <c r="C5" s="2">
        <f t="array" aca="true" ref="C5">INDEX('[1]Example grant template'!$B21:$B23,C$2)</f>
        <v>0</v>
      </c>
      <c r="D5" s="2">
        <f t="array" aca="true" ref="D5">INDEX('[1]Example grant template'!$B21:$B23,D$2)</f>
        <v>0</v>
      </c>
      <c r="E5" s="2">
        <f t="array" aca="true" ref="E5">INDEX('[1]Example grant template'!$B21:$B23,E$2)</f>
        <v>0</v>
      </c>
      <c r="F5" s="2">
        <f t="array" aca="true" ref="F5">INDEX('[1]Example grant template'!$B34:$B82,F$2)</f>
        <v>602.87954999999988</v>
      </c>
      <c r="G5" s="2">
        <f t="array" aca="true" ref="G5">INDEX('[1]Example grant template'!$B34:$B82,G$2)</f>
        <v>0</v>
      </c>
      <c r="H5" s="2">
        <f t="array" aca="true" ref="H5">INDEX('[1]Example grant template'!$B34:$B82,H$2)</f>
        <v>373.71633</v>
      </c>
      <c r="I5" s="2">
        <f t="array" aca="true" ref="I5">INDEX('[1]Example grant template'!$B34:$B82,I$2)</f>
        <v>12.961260000000001</v>
      </c>
      <c r="J5" s="2">
        <f t="array" aca="true" ref="J5">INDEX('[1]Example grant template'!$B34:$B82,J$2)</f>
        <v>16.557840000000002</v>
      </c>
      <c r="K5" s="2">
        <f t="array" aca="true" ref="K5">INDEX('[1]Example grant template'!$B34:$B82,K$2)</f>
        <v>43.07979</v>
      </c>
      <c r="L5" s="2">
        <f t="array" aca="true" ref="L5">INDEX('[1]Example grant template'!$B34:$B82,L$2)</f>
        <v>15.4947</v>
      </c>
      <c r="M5" s="2">
        <f t="array" aca="true" ref="M5">INDEX('[1]Example grant template'!$B34:$B82,M$2)</f>
        <v>44.035485</v>
      </c>
      <c r="N5" s="2">
        <f t="array" aca="true" ref="N5">INDEX('[1]Example grant template'!$B34:$B82,N$2)</f>
        <v>59.773349999999994</v>
      </c>
      <c r="O5" s="2">
        <f t="array" aca="true" ref="O5">INDEX('[1]Example grant template'!$B34:$B82,O$2)</f>
        <v>15.602145</v>
      </c>
      <c r="P5" s="2">
        <f t="array" aca="true" ref="P5">INDEX('[1]Example grant template'!$B34:$B82,P$2)</f>
        <v>21.658649999999998</v>
      </c>
      <c r="Q5" s="2">
        <f t="array" aca="true" ref="Q5">INDEX('[1]Example grant template'!$B34:$B82,Q$2)</f>
        <v>69.324645</v>
      </c>
      <c r="R5" s="2">
        <f t="array" aca="true" ref="R5">INDEX('[1]Example grant template'!$B34:$B82,R$2)</f>
        <v>13.96785</v>
      </c>
      <c r="S5" s="2">
        <f t="array" aca="true" ref="S5">INDEX('[1]Example grant template'!$B34:$B82,S$2)</f>
        <v>34.523775</v>
      </c>
      <c r="T5" s="2">
        <f t="array" aca="true" ref="T5">INDEX('[1]Example grant template'!$B34:$B82,T$2)</f>
        <v>10.665329999999999</v>
      </c>
      <c r="U5" s="2">
        <f t="array" aca="true" ref="U5">INDEX('[1]Example grant template'!$B34:$B82,U$2)</f>
        <v>10.16769</v>
      </c>
      <c r="V5" s="2">
        <f t="array" aca="true" ref="V5">INDEX('[1]Example grant template'!$B34:$B82,V$2)</f>
        <v>116.40252</v>
      </c>
      <c r="W5" s="2">
        <f t="array" aca="true" ref="W5">INDEX('[1]Example grant template'!$B34:$B82,W$2)</f>
        <v>41.869620000000005</v>
      </c>
      <c r="X5" s="2">
        <f t="array" aca="true" ref="X5">INDEX('[1]Example grant template'!$B34:$B82,X$2)</f>
        <v>8.12058</v>
      </c>
      <c r="Y5" s="2">
        <f t="array" aca="true" ref="Y5">INDEX('[1]Example grant template'!$B34:$B82,Y$2)</f>
        <v>4.65972</v>
      </c>
      <c r="Z5" s="2">
        <f t="array" aca="true" ref="Z5">INDEX('[1]Example grant template'!$B34:$B82,Z$2)</f>
        <v>0.59943</v>
      </c>
      <c r="AA5" s="2">
        <f t="array" aca="true" ref="AA5">INDEX('[1]Example grant template'!$B34:$B82,AA$2)</f>
        <v>3.862365</v>
      </c>
      <c r="AB5" s="2">
        <f t="array" aca="true" ref="AB5">INDEX('[1]Example grant template'!$B34:$B82,AB$2)</f>
        <v>7.37412</v>
      </c>
      <c r="AC5" s="2">
        <f t="array" aca="true" ref="AC5">INDEX('[1]Example grant template'!$B34:$B82,AC$2)</f>
        <v>4.1847</v>
      </c>
      <c r="AD5" s="2">
        <f t="array" aca="true" ref="AD5">INDEX('[1]Example grant template'!$B34:$B82,AD$2)</f>
        <v>4.02636</v>
      </c>
      <c r="AE5" s="2">
        <f t="array" aca="true" ref="AE5">INDEX('[1]Example grant template'!$B34:$B82,AE$2)</f>
        <v>1.21017</v>
      </c>
      <c r="AF5" s="2">
        <f t="array" aca="true" ref="AF5">INDEX('[1]Example grant template'!$B34:$B82,AF$2)</f>
        <v>26.013</v>
      </c>
      <c r="AG5" s="2">
        <f t="array" aca="true" ref="AG5">INDEX('[1]Example grant template'!$B34:$B82,AG$2)</f>
        <v>5.411835</v>
      </c>
      <c r="AH5" s="2">
        <f t="array" aca="true" ref="AH5">INDEX('[1]Example grant template'!$B34:$B82,AH$2)</f>
        <v>2.471235</v>
      </c>
      <c r="AI5" s="2">
        <f t="array" aca="true" ref="AI5">INDEX('[1]Example grant template'!$B34:$B82,AI$2)</f>
        <v>6.599385</v>
      </c>
      <c r="AJ5" s="2">
        <f t="array" aca="true" ref="AJ5">INDEX('[1]Example grant template'!$B34:$B82,AJ$2)</f>
        <v>71.00418</v>
      </c>
      <c r="AK5" s="2">
        <f t="array" aca="true" ref="AK5">INDEX('[1]Example grant template'!$B34:$B82,AK$2)</f>
        <v>33.822555</v>
      </c>
      <c r="AL5" s="2">
        <f t="array" aca="true" ref="AL5">INDEX('[1]Example grant template'!$B34:$B82,AL$2)</f>
        <v>15.506010000000002</v>
      </c>
      <c r="AM5" s="2">
        <f t="array" aca="true" ref="AM5">INDEX('[1]Example grant template'!$B34:$B82,AM$2)</f>
        <v>12.491895</v>
      </c>
      <c r="AN5" s="2">
        <f t="array" aca="true" ref="AN5">INDEX('[1]Example grant template'!$B34:$B82,AN$2)</f>
        <v>9.183720000000001</v>
      </c>
      <c r="AO5" s="2">
        <f t="array" aca="true" ref="AO5">INDEX('[1]Example grant template'!$B34:$B82,AO$2)</f>
        <v>116.306385</v>
      </c>
      <c r="AP5" s="2">
        <f t="array" aca="true" ref="AP5">INDEX('[1]Example grant template'!$B34:$B82,AP$2)</f>
        <v>167.28620999999998</v>
      </c>
      <c r="AQ5" s="2">
        <f t="array" aca="true" ref="AQ5">INDEX('[1]Example grant template'!$B34:$B82,AQ$2)</f>
        <v>1143.2034899999999</v>
      </c>
      <c r="AR5" s="2">
        <f t="array" aca="true" ref="AR5">INDEX('[1]Example grant template'!$B34:$B82,AR$2)</f>
        <v>0</v>
      </c>
      <c r="AS5" s="2" t="str">
        <f t="array" aca="true" ref="AS5">INDEX('[1]Example grant template'!$B34:$B82,AS$2)</f>
        <v>65+ care home places without nursing</v>
      </c>
      <c r="AT5" s="2">
        <f t="array" aca="true" ref="AT5">INDEX('[1]Example grant template'!$B34:$B82,AT$2)</f>
        <v>55</v>
      </c>
      <c r="AU5" s="2">
        <f t="array" aca="true" ref="AU5">INDEX('[1]Example grant template'!$B34:$B82,AU$2)</f>
        <v>0</v>
      </c>
      <c r="AV5" s="2">
        <f t="array" aca="true" ref="AV5">INDEX('[1]Example grant template'!$B34:$B82,AV$2)</f>
        <v>1059</v>
      </c>
      <c r="AW5" s="2">
        <f t="array" aca="true" ref="AW5">INDEX('[1]Example grant template'!$B34:$B82,AW$2)</f>
        <v>28.28</v>
      </c>
      <c r="AX5" s="2" t="str">
        <f t="array" aca="true" ref="AX5">INDEX('[1]Example grant template'!$B34:$B82,AX$2)</f>
        <v>N/a</v>
      </c>
      <c r="AY5" s="2">
        <f t="array" aca="true" ref="AY5">INDEX('[1]Example grant template'!$B34:$B82,AY$2)</f>
        <v>10.33</v>
      </c>
      <c r="AZ5" s="2" t="str">
        <f t="array" aca="true" ref="AZ5">INDEX('[1]Example grant template'!$B34:$B82,AZ$2)</f>
        <v>N/a</v>
      </c>
      <c r="BA5" s="2">
        <f t="array" aca="true" ref="BA5">INDEX('[1]Example grant template'!$B34:$B82,BA$2)</f>
        <v>0.886</v>
      </c>
      <c r="BB5" s="2">
        <f t="array" aca="true" ref="BB5">INDEX('[1]Example grant template'!$B34:$B82,BB$2)</f>
        <v>101759</v>
      </c>
      <c r="BC5" s="2">
        <f t="array" aca="true" ref="BC5">INDEX('[1]Example grant template'!$C34:$C82,BC$2)</f>
        <v>590.80812</v>
      </c>
      <c r="BD5" s="2">
        <f t="array" aca="true" ref="BD5">INDEX('[1]Example grant template'!$C34:$C82,BD$2)</f>
        <v>0</v>
      </c>
      <c r="BE5" s="2">
        <f t="array" aca="true" ref="BE5">INDEX('[1]Example grant template'!$C34:$C82,BE$2)</f>
        <v>363.06324</v>
      </c>
      <c r="BF5" s="2">
        <f t="array" aca="true" ref="BF5">INDEX('[1]Example grant template'!$C34:$C82,BF$2)</f>
        <v>12.881040000000002</v>
      </c>
      <c r="BG5" s="2">
        <f t="array" aca="true" ref="BG5">INDEX('[1]Example grant template'!$C34:$C82,BG$2)</f>
        <v>16.455360000000002</v>
      </c>
      <c r="BH5" s="2">
        <f t="array" aca="true" ref="BH5">INDEX('[1]Example grant template'!$C34:$C82,BH$2)</f>
        <v>42.813160000000011</v>
      </c>
      <c r="BI5" s="2">
        <f t="array" aca="true" ref="BI5">INDEX('[1]Example grant template'!$C34:$C82,BI$2)</f>
        <v>15.398800000000001</v>
      </c>
      <c r="BJ5" s="2">
        <f t="array" aca="true" ref="BJ5">INDEX('[1]Example grant template'!$C34:$C82,BJ$2)</f>
        <v>43.762940000000008</v>
      </c>
      <c r="BK5" s="2">
        <f t="array" aca="true" ref="BK5">INDEX('[1]Example grant template'!$C34:$C82,BK$2)</f>
        <v>59.4034</v>
      </c>
      <c r="BL5" s="2">
        <f t="array" aca="true" ref="BL5">INDEX('[1]Example grant template'!$C34:$C82,BL$2)</f>
        <v>15.505580000000002</v>
      </c>
      <c r="BM5" s="2">
        <f t="array" aca="true" ref="BM5">INDEX('[1]Example grant template'!$C34:$C82,BM$2)</f>
        <v>21.5246</v>
      </c>
      <c r="BN5" s="2">
        <f t="array" aca="true" ref="BN5">INDEX('[1]Example grant template'!$C34:$C82,BN$2)</f>
        <v>68.89558</v>
      </c>
      <c r="BO5" s="2">
        <f t="array" aca="true" ref="BO5">INDEX('[1]Example grant template'!$C34:$C82,BO$2)</f>
        <v>13.881400000000001</v>
      </c>
      <c r="BP5" s="2">
        <f t="array" aca="true" ref="BP5">INDEX('[1]Example grant template'!$C34:$C82,BP$2)</f>
        <v>34.3101</v>
      </c>
      <c r="BQ5" s="2">
        <f t="array" aca="true" ref="BQ5">INDEX('[1]Example grant template'!$C34:$C82,BQ$2)</f>
        <v>10.59932</v>
      </c>
      <c r="BR5" s="2">
        <f t="array" aca="true" ref="BR5">INDEX('[1]Example grant template'!$C34:$C82,BR$2)</f>
        <v>10.10476</v>
      </c>
      <c r="BS5" s="2">
        <f t="array" aca="true" ref="BS5">INDEX('[1]Example grant template'!$C34:$C82,BS$2)</f>
        <v>115.68208000000001</v>
      </c>
      <c r="BT5" s="2">
        <f t="array" aca="true" ref="BT5">INDEX('[1]Example grant template'!$C34:$C82,BT$2)</f>
        <v>41.61048000000001</v>
      </c>
      <c r="BU5" s="2">
        <f t="array" aca="true" ref="BU5">INDEX('[1]Example grant template'!$C34:$C82,BU$2)</f>
        <v>8.07032</v>
      </c>
      <c r="BV5" s="2">
        <f t="array" aca="true" ref="BV5">INDEX('[1]Example grant template'!$C34:$C82,BV$2)</f>
        <v>4.63088</v>
      </c>
      <c r="BW5" s="2">
        <f t="array" aca="true" ref="BW5">INDEX('[1]Example grant template'!$C34:$C82,BW$2)</f>
        <v>0.59572000000000014</v>
      </c>
      <c r="BX5" s="2">
        <f t="array" aca="true" ref="BX5">INDEX('[1]Example grant template'!$C34:$C82,BX$2)</f>
        <v>3.8384600000000004</v>
      </c>
      <c r="BY5" s="2">
        <f t="array" aca="true" ref="BY5">INDEX('[1]Example grant template'!$C34:$C82,BY$2)</f>
        <v>7.32848</v>
      </c>
      <c r="BZ5" s="2">
        <f t="array" aca="true" ref="BZ5">INDEX('[1]Example grant template'!$C34:$C82,BZ$2)</f>
        <v>4.1588</v>
      </c>
      <c r="CA5" s="2">
        <f t="array" aca="true" ref="CA5">INDEX('[1]Example grant template'!$C34:$C82,CA$2)</f>
        <v>4.0014400000000006</v>
      </c>
      <c r="CB5" s="2">
        <f t="array" aca="true" ref="CB5">INDEX('[1]Example grant template'!$C34:$C82,CB$2)</f>
        <v>1.2026800000000002</v>
      </c>
      <c r="CC5" s="2">
        <f t="array" aca="true" ref="CC5">INDEX('[1]Example grant template'!$C34:$C82,CC$2)</f>
        <v>25.852000000000004</v>
      </c>
      <c r="CD5" s="2">
        <f t="array" aca="true" ref="CD5">INDEX('[1]Example grant template'!$C34:$C82,CD$2)</f>
        <v>5.3783400000000006</v>
      </c>
      <c r="CE5" s="2">
        <f t="array" aca="true" ref="CE5">INDEX('[1]Example grant template'!$C34:$C82,CE$2)</f>
        <v>2.4559400000000005</v>
      </c>
      <c r="CF5" s="2">
        <f t="array" aca="true" ref="CF5">INDEX('[1]Example grant template'!$C34:$C82,CF$2)</f>
        <v>6.5585400000000007</v>
      </c>
      <c r="CG5" s="2">
        <f t="array" aca="true" ref="CG5">INDEX('[1]Example grant template'!$C34:$C82,CG$2)</f>
        <v>70.564720000000008</v>
      </c>
      <c r="CH5" s="2">
        <f t="array" aca="true" ref="CH5">INDEX('[1]Example grant template'!$C34:$C82,CH$2)</f>
        <v>33.613220000000005</v>
      </c>
      <c r="CI5" s="2">
        <f t="array" aca="true" ref="CI5">INDEX('[1]Example grant template'!$C34:$C82,CI$2)</f>
        <v>15.410040000000002</v>
      </c>
      <c r="CJ5" s="2">
        <f t="array" aca="true" ref="CJ5">INDEX('[1]Example grant template'!$C34:$C82,CJ$2)</f>
        <v>12.41458</v>
      </c>
      <c r="CK5" s="2">
        <f t="array" aca="true" ref="CK5">INDEX('[1]Example grant template'!$C34:$C82,CK$2)</f>
        <v>9.1268800000000017</v>
      </c>
      <c r="CL5" s="2">
        <f t="array" aca="true" ref="CL5">INDEX('[1]Example grant template'!$C34:$C82,CL$2)</f>
        <v>115.58654000000001</v>
      </c>
      <c r="CM5" s="2">
        <f t="array" aca="true" ref="CM5">INDEX('[1]Example grant template'!$C34:$C82,CM$2)</f>
        <v>166.25084</v>
      </c>
      <c r="CN5" s="2">
        <f t="array" aca="true" ref="CN5">INDEX('[1]Example grant template'!$C34:$C82,CN$2)</f>
        <v>1127.78788</v>
      </c>
      <c r="CO5" s="2">
        <f t="array" aca="true" ref="CO5">INDEX('[1]Example grant template'!$C34:$C82,CO$2)</f>
        <v>0</v>
      </c>
      <c r="CP5" s="2" t="str">
        <f t="array" aca="true" ref="CP5">INDEX('[1]Example grant template'!$C34:$C82,CP$2)</f>
        <v>65+ care home places without nursing, enhanced needs</v>
      </c>
      <c r="CQ5" s="2">
        <f t="array" aca="true" ref="CQ5">INDEX('[1]Example grant template'!$C34:$C82,CQ$2)</f>
        <v>42</v>
      </c>
      <c r="CR5" s="2">
        <f t="array" aca="true" ref="CR5">INDEX('[1]Example grant template'!$C34:$C82,CR$2)</f>
        <v>0</v>
      </c>
      <c r="CS5" s="2">
        <f t="array" aca="true" ref="CS5">INDEX('[1]Example grant template'!$C34:$C82,CS$2)</f>
        <v>645</v>
      </c>
      <c r="CT5" s="2">
        <f t="array" aca="true" ref="CT5">INDEX('[1]Example grant template'!$C34:$C82,CT$2)</f>
        <v>28.96</v>
      </c>
      <c r="CU5" s="2" t="str">
        <f t="array" aca="true" ref="CU5">INDEX('[1]Example grant template'!$C34:$C82,CU$2)</f>
        <v>N/a</v>
      </c>
      <c r="CV5" s="2">
        <f t="array" aca="true" ref="CV5">INDEX('[1]Example grant template'!$C34:$C82,CV$2)</f>
        <v>10.33</v>
      </c>
      <c r="CW5" s="2" t="str">
        <f t="array" aca="true" ref="CW5">INDEX('[1]Example grant template'!$C34:$C82,CW$2)</f>
        <v>N/a</v>
      </c>
      <c r="CX5" s="2">
        <f t="array" aca="true" ref="CX5">INDEX('[1]Example grant template'!$C34:$C82,CX$2)</f>
        <v>0.886</v>
      </c>
      <c r="CY5" s="2">
        <f t="array" aca="true" ref="CY5">INDEX('[1]Example grant template'!$C34:$C82,CY$2)</f>
        <v>101759</v>
      </c>
      <c r="CZ5" s="2">
        <f t="array" aca="true" ref="CZ5">INDEX('[1]Example grant template'!$D34:$D82,CZ$2)</f>
        <v>882.96515000000022</v>
      </c>
      <c r="DA5" s="2">
        <f t="array" aca="true" ref="DA5">INDEX('[1]Example grant template'!$D34:$D82,DA$2)</f>
        <v>279.1573</v>
      </c>
      <c r="DB5" s="2">
        <f t="array" aca="true" ref="DB5">INDEX('[1]Example grant template'!$D34:$D82,DB$2)</f>
        <v>367.75555</v>
      </c>
      <c r="DC5" s="2">
        <f t="array" aca="true" ref="DC5">INDEX('[1]Example grant template'!$D34:$D82,DC$2)</f>
        <v>13.350900000000001</v>
      </c>
      <c r="DD5" s="2">
        <f t="array" aca="true" ref="DD5">INDEX('[1]Example grant template'!$D34:$D82,DD$2)</f>
        <v>17.055600000000002</v>
      </c>
      <c r="DE5" s="2">
        <f t="array" aca="true" ref="DE5">INDEX('[1]Example grant template'!$D34:$D82,DE$2)</f>
        <v>44.37485</v>
      </c>
      <c r="DF5" s="2">
        <f t="array" aca="true" ref="DF5">INDEX('[1]Example grant template'!$D34:$D82,DF$2)</f>
        <v>15.9605</v>
      </c>
      <c r="DG5" s="2">
        <f t="array" aca="true" ref="DG5">INDEX('[1]Example grant template'!$D34:$D82,DG$2)</f>
        <v>45.359275000000004</v>
      </c>
      <c r="DH5" s="2">
        <f t="array" aca="true" ref="DH5">INDEX('[1]Example grant template'!$D34:$D82,DH$2)</f>
        <v>61.570249999999994</v>
      </c>
      <c r="DI5" s="2">
        <f t="array" aca="true" ref="DI5">INDEX('[1]Example grant template'!$D34:$D82,DI$2)</f>
        <v>16.071175</v>
      </c>
      <c r="DJ5" s="2">
        <f t="array" aca="true" ref="DJ5">INDEX('[1]Example grant template'!$D34:$D82,DJ$2)</f>
        <v>22.309749999999998</v>
      </c>
      <c r="DK5" s="2">
        <f t="array" aca="true" ref="DK5">INDEX('[1]Example grant template'!$D34:$D82,DK$2)</f>
        <v>71.408675</v>
      </c>
      <c r="DL5" s="2">
        <f t="array" aca="true" ref="DL5">INDEX('[1]Example grant template'!$D34:$D82,DL$2)</f>
        <v>14.38775</v>
      </c>
      <c r="DM5" s="2">
        <f t="array" aca="true" ref="DM5">INDEX('[1]Example grant template'!$D34:$D82,DM$2)</f>
        <v>35.561625</v>
      </c>
      <c r="DN5" s="2">
        <f t="array" aca="true" ref="DN5">INDEX('[1]Example grant template'!$D34:$D82,DN$2)</f>
        <v>10.98595</v>
      </c>
      <c r="DO5" s="2">
        <f t="array" aca="true" ref="DO5">INDEX('[1]Example grant template'!$D34:$D82,DO$2)</f>
        <v>10.47335</v>
      </c>
      <c r="DP5" s="2">
        <f t="array" aca="true" ref="DP5">INDEX('[1]Example grant template'!$D34:$D82,DP$2)</f>
        <v>119.90180000000001</v>
      </c>
      <c r="DQ5" s="2">
        <f t="array" aca="true" ref="DQ5">INDEX('[1]Example grant template'!$D34:$D82,DQ$2)</f>
        <v>43.1283</v>
      </c>
      <c r="DR5" s="2">
        <f t="array" aca="true" ref="DR5">INDEX('[1]Example grant template'!$D34:$D82,DR$2)</f>
        <v>8.3647</v>
      </c>
      <c r="DS5" s="2">
        <f t="array" aca="true" ref="DS5">INDEX('[1]Example grant template'!$D34:$D82,DS$2)</f>
        <v>4.7998</v>
      </c>
      <c r="DT5" s="2">
        <f t="array" aca="true" ref="DT5">INDEX('[1]Example grant template'!$D34:$D82,DT$2)</f>
        <v>0.61745</v>
      </c>
      <c r="DU5" s="2">
        <f t="array" aca="true" ref="DU5">INDEX('[1]Example grant template'!$D34:$D82,DU$2)</f>
        <v>3.978475</v>
      </c>
      <c r="DV5" s="2">
        <f t="array" aca="true" ref="DV5">INDEX('[1]Example grant template'!$D34:$D82,DV$2)</f>
        <v>7.5958</v>
      </c>
      <c r="DW5" s="2">
        <f t="array" aca="true" ref="DW5">INDEX('[1]Example grant template'!$D34:$D82,DW$2)</f>
        <v>4.3105</v>
      </c>
      <c r="DX5" s="2">
        <f t="array" aca="true" ref="DX5">INDEX('[1]Example grant template'!$D34:$D82,DX$2)</f>
        <v>4.1474</v>
      </c>
      <c r="DY5" s="2">
        <f t="array" aca="true" ref="DY5">INDEX('[1]Example grant template'!$D34:$D82,DY$2)</f>
        <v>1.24655</v>
      </c>
      <c r="DZ5" s="2">
        <f t="array" aca="true" ref="DZ5">INDEX('[1]Example grant template'!$D34:$D82,DZ$2)</f>
        <v>26.795</v>
      </c>
      <c r="EA5" s="2">
        <f t="array" aca="true" ref="EA5">INDEX('[1]Example grant template'!$D34:$D82,EA$2)</f>
        <v>5.574525</v>
      </c>
      <c r="EB5" s="2">
        <f t="array" aca="true" ref="EB5">INDEX('[1]Example grant template'!$D34:$D82,EB$2)</f>
        <v>2.545525</v>
      </c>
      <c r="EC5" s="2">
        <f t="array" aca="true" ref="EC5">INDEX('[1]Example grant template'!$D34:$D82,EC$2)</f>
        <v>6.7977750000000006</v>
      </c>
      <c r="ED5" s="2">
        <f t="array" aca="true" ref="ED5">INDEX('[1]Example grant template'!$D34:$D82,ED$2)</f>
        <v>73.1387</v>
      </c>
      <c r="EE5" s="2">
        <f t="array" aca="true" ref="EE5">INDEX('[1]Example grant template'!$D34:$D82,EE$2)</f>
        <v>34.839325</v>
      </c>
      <c r="EF5" s="2">
        <f t="array" aca="true" ref="EF5">INDEX('[1]Example grant template'!$D34:$D82,EF$2)</f>
        <v>15.972150000000001</v>
      </c>
      <c r="EG5" s="2">
        <f t="array" aca="true" ref="EG5">INDEX('[1]Example grant template'!$D34:$D82,EG$2)</f>
        <v>12.867425</v>
      </c>
      <c r="EH5" s="2">
        <f t="array" aca="true" ref="EH5">INDEX('[1]Example grant template'!$D34:$D82,EH$2)</f>
        <v>9.4598000000000013</v>
      </c>
      <c r="EI5" s="2">
        <f t="array" aca="true" ref="EI5">INDEX('[1]Example grant template'!$D34:$D82,EI$2)</f>
        <v>119.80277500000001</v>
      </c>
      <c r="EJ5" s="2">
        <f t="array" aca="true" ref="EJ5">INDEX('[1]Example grant template'!$D34:$D82,EJ$2)</f>
        <v>172.31515</v>
      </c>
      <c r="EK5" s="2">
        <f t="array" aca="true" ref="EK5">INDEX('[1]Example grant template'!$D34:$D82,EK$2)</f>
        <v>1439.5322500000002</v>
      </c>
      <c r="EL5" s="2">
        <f t="array" aca="true" ref="EL5">INDEX('[1]Example grant template'!$D34:$D82,EL$2)</f>
        <v>0</v>
      </c>
      <c r="EM5" s="2" t="str">
        <f t="array" aca="true" ref="EM5">INDEX('[1]Example grant template'!$D34:$D82,EM$2)</f>
        <v>65+ care home places with nursing</v>
      </c>
      <c r="EN5" s="2">
        <f t="array" aca="true" ref="EN5">INDEX('[1]Example grant template'!$D34:$D82,EN$2)</f>
        <v>32</v>
      </c>
      <c r="EO5" s="2">
        <f t="array" aca="true" ref="EO5">INDEX('[1]Example grant template'!$D34:$D82,EO$2)</f>
        <v>0</v>
      </c>
      <c r="EP5" s="2">
        <f t="array" aca="true" ref="EP5">INDEX('[1]Example grant template'!$D34:$D82,EP$2)</f>
        <v>619</v>
      </c>
      <c r="EQ5" s="2">
        <f t="array" aca="true" ref="EQ5">INDEX('[1]Example grant template'!$D34:$D82,EQ$2)</f>
        <v>26.41</v>
      </c>
      <c r="ER5" s="2">
        <f t="array" aca="true" ref="ER5">INDEX('[1]Example grant template'!$D34:$D82,ER$2)</f>
        <v>12.2</v>
      </c>
      <c r="ES5" s="2">
        <f t="array" aca="true" ref="ES5">INDEX('[1]Example grant template'!$D34:$D82,ES$2)</f>
        <v>10.33</v>
      </c>
      <c r="ET5" s="2">
        <f t="array" aca="true" ref="ET5">INDEX('[1]Example grant template'!$D34:$D82,ET$2)</f>
        <v>20.78</v>
      </c>
      <c r="EU5" s="2">
        <f t="array" aca="true" ref="EU5">INDEX('[1]Example grant template'!$D34:$D82,EU$2)</f>
        <v>0.886</v>
      </c>
      <c r="EV5" s="2">
        <f t="array" aca="true" ref="EV5">INDEX('[1]Example grant template'!$D34:$D82,EV$2)</f>
        <v>101759</v>
      </c>
      <c r="EW5" s="2">
        <f t="array" aca="true" ref="EW5">INDEX('[1]Example grant template'!$E34:$E82,EW$2)</f>
        <v>923.48262</v>
      </c>
      <c r="EX5" s="2">
        <f t="array" aca="true" ref="EX5">INDEX('[1]Example grant template'!$E34:$E82,EX$2)</f>
        <v>286.43031</v>
      </c>
      <c r="EY5" s="2">
        <f t="array" aca="true" ref="EY5">INDEX('[1]Example grant template'!$E34:$E82,EY$2)</f>
        <v>401.81048999999996</v>
      </c>
      <c r="EZ5" s="2">
        <f t="array" aca="true" ref="EZ5">INDEX('[1]Example grant template'!$E34:$E82,EZ$2)</f>
        <v>13.305060000000001</v>
      </c>
      <c r="FA5" s="2">
        <f t="array" aca="true" ref="FA5">INDEX('[1]Example grant template'!$E34:$E82,FA$2)</f>
        <v>16.997040000000002</v>
      </c>
      <c r="FB5" s="2">
        <f t="array" aca="true" ref="FB5">INDEX('[1]Example grant template'!$E34:$E82,FB$2)</f>
        <v>44.222490000000008</v>
      </c>
      <c r="FC5" s="2">
        <f t="array" aca="true" ref="FC5">INDEX('[1]Example grant template'!$E34:$E82,FC$2)</f>
        <v>15.9057</v>
      </c>
      <c r="FD5" s="2">
        <f t="array" aca="true" ref="FD5">INDEX('[1]Example grant template'!$E34:$E82,FD$2)</f>
        <v>45.203535</v>
      </c>
      <c r="FE5" s="2">
        <f t="array" aca="true" ref="FE5">INDEX('[1]Example grant template'!$E34:$E82,FE$2)</f>
        <v>61.35885</v>
      </c>
      <c r="FF5" s="2">
        <f t="array" aca="true" ref="FF5">INDEX('[1]Example grant template'!$E34:$E82,FF$2)</f>
        <v>16.015995</v>
      </c>
      <c r="FG5" s="2">
        <f t="array" aca="true" ref="FG5">INDEX('[1]Example grant template'!$E34:$E82,FG$2)</f>
        <v>22.23315</v>
      </c>
      <c r="FH5" s="2">
        <f t="array" aca="true" ref="FH5">INDEX('[1]Example grant template'!$E34:$E82,FH$2)</f>
        <v>71.163495</v>
      </c>
      <c r="FI5" s="2">
        <f t="array" aca="true" ref="FI5">INDEX('[1]Example grant template'!$E34:$E82,FI$2)</f>
        <v>14.33835</v>
      </c>
      <c r="FJ5" s="2">
        <f t="array" aca="true" ref="FJ5">INDEX('[1]Example grant template'!$E34:$E82,FJ$2)</f>
        <v>35.439524999999996</v>
      </c>
      <c r="FK5" s="2">
        <f t="array" aca="true" ref="FK5">INDEX('[1]Example grant template'!$E34:$E82,FK$2)</f>
        <v>10.94823</v>
      </c>
      <c r="FL5" s="2">
        <f t="array" aca="true" ref="FL5">INDEX('[1]Example grant template'!$E34:$E82,FL$2)</f>
        <v>10.43739</v>
      </c>
      <c r="FM5" s="2">
        <f t="array" aca="true" ref="FM5">INDEX('[1]Example grant template'!$E34:$E82,FM$2)</f>
        <v>119.49012</v>
      </c>
      <c r="FN5" s="2">
        <f t="array" aca="true" ref="FN5">INDEX('[1]Example grant template'!$E34:$E82,FN$2)</f>
        <v>42.98022</v>
      </c>
      <c r="FO5" s="2">
        <f t="array" aca="true" ref="FO5">INDEX('[1]Example grant template'!$E34:$E82,FO$2)</f>
        <v>8.33598</v>
      </c>
      <c r="FP5" s="2">
        <f t="array" aca="true" ref="FP5">INDEX('[1]Example grant template'!$E34:$E82,FP$2)</f>
        <v>4.7833200000000007</v>
      </c>
      <c r="FQ5" s="2">
        <f t="array" aca="true" ref="FQ5">INDEX('[1]Example grant template'!$E34:$E82,FQ$2)</f>
        <v>0.61533</v>
      </c>
      <c r="FR5" s="2">
        <f t="array" aca="true" ref="FR5">INDEX('[1]Example grant template'!$E34:$E82,FR$2)</f>
        <v>3.964815</v>
      </c>
      <c r="FS5" s="2">
        <f t="array" aca="true" ref="FS5">INDEX('[1]Example grant template'!$E34:$E82,FS$2)</f>
        <v>7.5697199999999993</v>
      </c>
      <c r="FT5" s="2">
        <f t="array" aca="true" ref="FT5">INDEX('[1]Example grant template'!$E34:$E82,FT$2)</f>
        <v>4.2957</v>
      </c>
      <c r="FU5" s="2">
        <f t="array" aca="true" ref="FU5">INDEX('[1]Example grant template'!$E34:$E82,FU$2)</f>
        <v>4.13316</v>
      </c>
      <c r="FV5" s="2">
        <f t="array" aca="true" ref="FV5">INDEX('[1]Example grant template'!$E34:$E82,FV$2)</f>
        <v>1.2422700000000002</v>
      </c>
      <c r="FW5" s="2">
        <f t="array" aca="true" ref="FW5">INDEX('[1]Example grant template'!$E34:$E82,FW$2)</f>
        <v>26.703</v>
      </c>
      <c r="FX5" s="2">
        <f t="array" aca="true" ref="FX5">INDEX('[1]Example grant template'!$E34:$E82,FX$2)</f>
        <v>5.555385</v>
      </c>
      <c r="FY5" s="2">
        <f t="array" aca="true" ref="FY5">INDEX('[1]Example grant template'!$E34:$E82,FY$2)</f>
        <v>2.536785</v>
      </c>
      <c r="FZ5" s="2">
        <f t="array" aca="true" ref="FZ5">INDEX('[1]Example grant template'!$E34:$E82,FZ$2)</f>
        <v>6.774435</v>
      </c>
      <c r="GA5" s="2">
        <f t="array" aca="true" ref="GA5">INDEX('[1]Example grant template'!$E34:$E82,GA$2)</f>
        <v>72.887580000000014</v>
      </c>
      <c r="GB5" s="2">
        <f t="array" aca="true" ref="GB5">INDEX('[1]Example grant template'!$E34:$E82,GB$2)</f>
        <v>34.719705000000005</v>
      </c>
      <c r="GC5" s="2">
        <f t="array" aca="true" ref="GC5">INDEX('[1]Example grant template'!$E34:$E82,GC$2)</f>
        <v>15.917310000000002</v>
      </c>
      <c r="GD5" s="2">
        <f t="array" aca="true" ref="GD5">INDEX('[1]Example grant template'!$E34:$E82,GD$2)</f>
        <v>12.823245</v>
      </c>
      <c r="GE5" s="2">
        <f t="array" aca="true" ref="GE5">INDEX('[1]Example grant template'!$E34:$E82,GE$2)</f>
        <v>9.4273200000000017</v>
      </c>
      <c r="GF5" s="2">
        <f t="array" aca="true" ref="GF5">INDEX('[1]Example grant template'!$E34:$E82,GF$2)</f>
        <v>119.39143500000002</v>
      </c>
      <c r="GG5" s="2">
        <f t="array" aca="true" ref="GG5">INDEX('[1]Example grant template'!$E34:$E82,GG$2)</f>
        <v>171.72351</v>
      </c>
      <c r="GH5" s="2">
        <f t="array" aca="true" ref="GH5">INDEX('[1]Example grant template'!$E34:$E82,GH$2)</f>
        <v>1478.13876</v>
      </c>
      <c r="GI5" s="2">
        <f t="array" aca="true" ref="GI5">INDEX('[1]Example grant template'!$E34:$E82,GI$2)</f>
        <v>0</v>
      </c>
      <c r="GJ5" s="2" t="str">
        <f t="array" aca="true" ref="GJ5">INDEX('[1]Example grant template'!$E34:$E82,GJ$2)</f>
        <v>65+ care home places with nursing, enhanced needs</v>
      </c>
      <c r="GK5" s="2">
        <f t="array" aca="true" ref="GK5">INDEX('[1]Example grant template'!$E34:$E82,GK$2)</f>
        <v>25</v>
      </c>
      <c r="GL5" s="2">
        <f t="array" aca="true" ref="GL5">INDEX('[1]Example grant template'!$E34:$E82,GL$2)</f>
        <v>0</v>
      </c>
      <c r="GM5" s="2">
        <f t="array" aca="true" ref="GM5">INDEX('[1]Example grant template'!$E34:$E82,GM$2)</f>
        <v>203</v>
      </c>
      <c r="GN5" s="2">
        <f t="array" aca="true" ref="GN5">INDEX('[1]Example grant template'!$E34:$E82,GN$2)</f>
        <v>26.93</v>
      </c>
      <c r="GO5" s="2">
        <f t="array" aca="true" ref="GO5">INDEX('[1]Example grant template'!$E34:$E82,GO$2)</f>
        <v>13.41</v>
      </c>
      <c r="GP5" s="2">
        <f t="array" aca="true" ref="GP5">INDEX('[1]Example grant template'!$E34:$E82,GP$2)</f>
        <v>10.33</v>
      </c>
      <c r="GQ5" s="2">
        <f t="array" aca="true" ref="GQ5">INDEX('[1]Example grant template'!$E34:$E82,GQ$2)</f>
        <v>20.78</v>
      </c>
      <c r="GR5" s="2">
        <f t="array" aca="true" ref="GR5">INDEX('[1]Example grant template'!$E34:$E82,GR$2)</f>
        <v>0.886</v>
      </c>
      <c r="GS5" s="2">
        <f t="array" aca="true" ref="GS5">INDEX('[1]Example grant template'!$E34:$E82,GS$2)</f>
        <v>101759</v>
      </c>
      <c r="GT5" s="2">
        <f t="array" aca="true" ref="GT5">INDEX('[1]Example grant template'!$B90:$B129,GT$2)</f>
        <v>18.026770276347797</v>
      </c>
      <c r="GU5" s="2">
        <f t="array" aca="true" ref="GU5">INDEX('[1]Example grant template'!$B90:$B129,GU$2)</f>
        <v>10.8853176614668</v>
      </c>
      <c r="GV5" s="2">
        <f t="array" aca="true" ref="GV5">INDEX('[1]Example grant template'!$B90:$B129,GV$2)</f>
        <v>1.5875387739365856</v>
      </c>
      <c r="GW5" s="2">
        <f t="array" aca="true" ref="GW5">INDEX('[1]Example grant template'!$B90:$B129,GW$2)</f>
        <v>0.96845350337435487</v>
      </c>
      <c r="GX5" s="2">
        <f t="array" aca="true" ref="GX5">INDEX('[1]Example grant template'!$B90:$B129,GX$2)</f>
        <v>0.62719708974925392</v>
      </c>
      <c r="GY5" s="2">
        <f t="array" aca="true" ref="GY5">INDEX('[1]Example grant template'!$B90:$B129,GY$2)</f>
        <v>0.391426476945789</v>
      </c>
      <c r="GZ5" s="2">
        <f t="array" aca="true" ref="GZ5">INDEX('[1]Example grant template'!$B90:$B129,GZ$2)</f>
        <v>1.5259548422011997</v>
      </c>
      <c r="HA5" s="2">
        <f t="array" aca="true" ref="HA5">INDEX('[1]Example grant template'!$B90:$B129,HA$2)</f>
        <v>0</v>
      </c>
      <c r="HB5" s="2">
        <f t="array" aca="true" ref="HB5">INDEX('[1]Example grant template'!$B90:$B129,HB$2)</f>
        <v>0.43078244066462512</v>
      </c>
      <c r="HC5" s="2">
        <f t="array" aca="true" ref="HC5">INDEX('[1]Example grant template'!$B90:$B129,HC$2)</f>
        <v>0</v>
      </c>
      <c r="HD5" s="2">
        <f t="array" aca="true" ref="HD5">INDEX('[1]Example grant template'!$B90:$B129,HD$2)</f>
        <v>1.1732113690615287</v>
      </c>
      <c r="HE5" s="2">
        <f t="array" aca="true" ref="HE5">INDEX('[1]Example grant template'!$B90:$B129,HE$2)</f>
        <v>0.43688811894765855</v>
      </c>
      <c r="HF5" s="2">
        <f t="array" aca="true" ref="HF5">INDEX('[1]Example grant template'!$B90:$B129,HF$2)</f>
        <v>5.422141860416799</v>
      </c>
      <c r="HG5" s="2">
        <f t="array" aca="true" ref="HG5">INDEX('[1]Example grant template'!$B90:$B129,HG$2)</f>
        <v>3.9701598897556774</v>
      </c>
      <c r="HH5" s="2">
        <f t="array" aca="true" ref="HH5">INDEX('[1]Example grant template'!$B90:$B129,HH$2)</f>
        <v>0</v>
      </c>
      <c r="HI5" s="2">
        <f t="array" aca="true" ref="HI5">INDEX('[1]Example grant template'!$B90:$B129,HI$2)</f>
        <v>0.37251449202572617</v>
      </c>
      <c r="HJ5" s="2">
        <f t="array" aca="true" ref="HJ5">INDEX('[1]Example grant template'!$B90:$B129,HJ$2)</f>
        <v>0.12837602353119559</v>
      </c>
      <c r="HK5" s="2">
        <f t="array" aca="true" ref="HK5">INDEX('[1]Example grant template'!$B90:$B129,HK$2)</f>
        <v>0.035397200224616905</v>
      </c>
      <c r="HL5" s="2">
        <f t="array" aca="true" ref="HL5">INDEX('[1]Example grant template'!$B90:$B129,HL$2)</f>
        <v>0.17586478360990415</v>
      </c>
      <c r="HM5" s="2">
        <f t="array" aca="true" ref="HM5">INDEX('[1]Example grant template'!$B90:$B129,HM$2)</f>
        <v>0.11507550758144086</v>
      </c>
      <c r="HN5" s="2">
        <f t="array" aca="true" ref="HN5">INDEX('[1]Example grant template'!$B90:$B129,HN$2)</f>
        <v>0.051029430339775167</v>
      </c>
      <c r="HO5" s="2">
        <f t="array" aca="true" ref="HO5">INDEX('[1]Example grant template'!$B90:$B129,HO$2)</f>
        <v>0.1349527665317139</v>
      </c>
      <c r="HP5" s="2">
        <f t="array" aca="true" ref="HP5">INDEX('[1]Example grant template'!$B90:$B129,HP$2)</f>
        <v>0.12696989598425587</v>
      </c>
      <c r="HQ5" s="2">
        <f t="array" aca="true" ref="HQ5">INDEX('[1]Example grant template'!$B90:$B129,HQ$2)</f>
        <v>0.046620046620046623</v>
      </c>
      <c r="HR5" s="2">
        <f t="array" aca="true" ref="HR5">INDEX('[1]Example grant template'!$B90:$B129,HR$2)</f>
        <v>0.049303104823797822</v>
      </c>
      <c r="HS5" s="2">
        <f t="array" aca="true" ref="HS5">INDEX('[1]Example grant template'!$B90:$B129,HS$2)</f>
        <v>0.047937225062418265</v>
      </c>
      <c r="HT5" s="2">
        <f t="array" aca="true" ref="HT5">INDEX('[1]Example grant template'!$B90:$B129,HT$2)</f>
        <v>0.010560632974014005</v>
      </c>
      <c r="HU5" s="2">
        <f t="array" aca="true" ref="HU5">INDEX('[1]Example grant template'!$B90:$B129,HU$2)</f>
        <v>0</v>
      </c>
      <c r="HV5" s="2">
        <f t="array" aca="true" ref="HV5">INDEX('[1]Example grant template'!$B90:$B129,HV$2)</f>
        <v>0.05595015959783025</v>
      </c>
      <c r="HW5" s="2">
        <f t="array" aca="true" ref="HW5">INDEX('[1]Example grant template'!$B90:$B129,HW$2)</f>
        <v>0.10143070175438598</v>
      </c>
      <c r="HX5" s="2">
        <f t="array" aca="true" ref="HX5">INDEX('[1]Example grant template'!$B90:$B129,HX$2)</f>
        <v>1.3</v>
      </c>
      <c r="HY5" s="2">
        <f t="array" aca="true" ref="HY5">INDEX('[1]Example grant template'!$B90:$B129,HY$2)</f>
        <v>24.7489121367646</v>
      </c>
      <c r="HZ5" s="2">
        <f t="array" aca="true" ref="HZ5">INDEX('[1]Example grant template'!$B90:$B129,HZ$2)</f>
        <v>0</v>
      </c>
      <c r="IA5" s="2" t="str">
        <f t="array" aca="true" ref="IA5">INDEX('[1]Example grant template'!$B90:$B129,IA$2)</f>
        <v>18+ domiciliary care</v>
      </c>
      <c r="IB5" s="2">
        <f t="array" aca="true" ref="IB5">INDEX('[1]Example grant template'!$B90:$B129,IB$2)</f>
        <v>24</v>
      </c>
      <c r="IC5" s="2">
        <f t="array" aca="true" ref="IC5">INDEX('[1]Example grant template'!$B90:$B129,IC$2)</f>
        <v>116</v>
      </c>
      <c r="ID5" s="2" t="str">
        <f t="array" aca="true" ref="ID5">INDEX('[1]Example grant template'!$B90:$B129,ID$2)</f>
        <v> £10.59</v>
      </c>
      <c r="IE5" s="2" t="str">
        <f t="array" aca="true" ref="IE5">INDEX('[1]Example grant template'!$B90:$B129,IE$2)</f>
        <v> 10.87 </v>
      </c>
      <c r="IF5" s="2" t="str">
        <f t="array" aca="true" ref="IF5">INDEX('[1]Example grant template'!$B90:$B129,IF$2)</f>
        <v> £0.33</v>
      </c>
      <c r="IG5" s="2" t="str">
        <f t="array" aca="true" ref="IG5">INDEX('[1]Example grant template'!$B90:$B129,IG$2)</f>
        <v> 3,573,174</v>
      </c>
      <c r="IH5" s="2">
        <f>'[1]Example grant template'!B135</f>
        <v>24.7489121367646</v>
      </c>
      <c r="II5" s="2">
        <f>'[1]Example grant template'!C135</f>
        <v>1137.3683559330987</v>
      </c>
      <c r="IJ5" s="2">
        <f>'[1]Example grant template'!D135</f>
        <v>1449.0664611070561</v>
      </c>
      <c r="IK5" s="2">
        <f>'[1]Example grant template'!B136</f>
        <v>19.46</v>
      </c>
      <c r="IL5" s="2">
        <f>'[1]Example grant template'!C136</f>
        <v>792</v>
      </c>
      <c r="IM5" s="2">
        <f>'[1]Example grant template'!D136</f>
        <v>811</v>
      </c>
      <c r="IN5" s="2">
        <f>'[1]Example grant template'!B137</f>
        <v>20.64</v>
      </c>
      <c r="IO5" s="2">
        <f>'[1]Example grant template'!C137</f>
        <v>827</v>
      </c>
      <c r="IP5" s="2">
        <f>'[1]Example grant template'!D137</f>
        <v>905</v>
      </c>
      <c r="IQ5" s="2" t="str">
        <f>'[1]Example grant template'!B138</f>
        <v>Not applicable</v>
      </c>
      <c r="IR5" s="2" t="str">
        <f>'[1]Example grant template'!C138</f>
        <v>Not applicable</v>
      </c>
      <c r="IS5" s="2">
        <f>'[1]Example grant template'!D138</f>
        <v>209.19</v>
      </c>
      <c r="IT5" s="2">
        <f>'[1]Example grant template'!B139</f>
        <v>20.64</v>
      </c>
      <c r="IU5" s="2">
        <f>'[1]Example grant template'!C139</f>
        <v>827</v>
      </c>
      <c r="IV5" s="2">
        <f>'[1]Example grant template'!D139</f>
        <v>1114.19</v>
      </c>
      <c r="IW5" s="88">
        <f>'[1]Example grant template'!B140</f>
        <v>-0.16602394941880272</v>
      </c>
      <c r="IX5" s="88">
        <f>'[1]Example grant template'!C140</f>
        <v>-0.272882882941184</v>
      </c>
      <c r="IY5" s="88">
        <f>'[1]Example grant template'!D140</f>
        <v>-0.23109806906386987</v>
      </c>
      <c r="IZ5" s="88">
        <f>'[1]Example grant template'!B141</f>
        <v>0.060637204522096644</v>
      </c>
      <c r="JA5" s="88">
        <f>'[1]Example grant template'!C141</f>
        <v>0.044191919191919116</v>
      </c>
      <c r="JB5" s="88">
        <f>'[1]Example grant template'!D141</f>
        <v>0.11590628853267582</v>
      </c>
      <c r="JC5" s="2" t="str">
        <f>'[1]Example grant template'!A147</f>
        <v>E10000029</v>
      </c>
      <c r="JD5" s="2" t="str">
        <f>'[1]Example grant template'!B147</f>
        <v>Suffolk</v>
      </c>
      <c r="JE5" s="2">
        <f>'[1]Example grant template'!C147</f>
        <v>2201444</v>
      </c>
      <c r="JF5" s="2">
        <f>'[1]Example grant template'!D147</f>
        <v>1292444</v>
      </c>
      <c r="JG5" s="2" t="str">
        <f>'[1]Example grant template'!E147</f>
        <v>Workforce supply </v>
      </c>
      <c r="JH5" s="2">
        <f>'[1]Example grant template'!F147</f>
        <v>606322</v>
      </c>
      <c r="JI5" s="2" t="str">
        <f>'[1]Example grant template'!G147</f>
        <v>Fee rate gap to costs of care </v>
      </c>
      <c r="JJ5" s="2">
        <f>'[1]Example grant template'!H147</f>
        <v>192678</v>
      </c>
      <c r="JK5" s="2" t="str">
        <f>'[1]Example grant template'!I147</f>
        <v>Fee rate gap to costs of care </v>
      </c>
      <c r="JL5" s="2">
        <f>'[1]Example grant template'!J147</f>
        <v>0</v>
      </c>
      <c r="JM5" s="2">
        <f>'[1]Example grant template'!K147</f>
        <v>0</v>
      </c>
      <c r="JN5" s="2">
        <f>'[1]Example grant template'!L147</f>
        <v>0</v>
      </c>
      <c r="JO5" s="2">
        <f>'[1]Example grant template'!M147</f>
        <v>110000</v>
      </c>
      <c r="JP5" s="2" t="str">
        <f>'[1]Example grant template'!N147</f>
        <v>External consultants</v>
      </c>
      <c r="JQ5" s="2">
        <f>'[1]Example grant template'!O147</f>
        <v>0</v>
      </c>
      <c r="JR5" s="2">
        <f>'[1]Example grant template'!P147</f>
        <v>0</v>
      </c>
      <c r="JS5" s="2">
        <f>'[1]Example grant template'!Q147</f>
        <v>0.049967203344713745</v>
      </c>
    </row>
  </sheetData>
  <sheetProtection algorithmName="SHA-512" hashValue="BG/azjXL6EVZiukhdn+WkFa+TXNdwbTwLYeoACN1J2FYwfW8mAZL/jcM9scjDXt+7bu4JpnLO01NMow3CRtYmA==" saltValue="3O8W7Rv79gWtonfdNla9RA==" spinCount="100000" sheet="1" objects="1" scenarios="1"/>
  <conditionalFormatting sqref="A4:XFD4 A2:IJ3 IN2:XFD3">
    <cfRule type="cellIs" dxfId="1" priority="2" operator="equal">
      <formula>1</formula>
    </cfRule>
  </conditionalFormatting>
  <conditionalFormatting sqref="IK2:IM3">
    <cfRule type="cellIs" dxfId="0" priority="1" operator="equal">
      <formula>1</formula>
    </cfRule>
  </conditionalFormatting>
  <pageMargins left="0.7" right="0.7" top="0.75" bottom="0.75" header="0.3" footer="0.3"/>
  <pageSetup paperSize="9" orientation="portrait"/>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xsi="http://www.w3.org/2001/XMLSchema-instance" xmlns:pc="http://schemas.microsoft.com/office/infopath/2007/PartnerControls" xmlns:p="http://schemas.microsoft.com/office/2006/metadata/propertie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D4A788FF59A44FA20ECD78B447A202" ma:contentTypeVersion="4" ma:contentTypeDescription="Create a new document." ma:contentTypeScope="" ma:versionID="e14f838b22357e6d9880dcc7b3bb320b">
  <xsd:schema xmlns:xsd="http://www.w3.org/2001/XMLSchema" xmlns:xs="http://www.w3.org/2001/XMLSchema" xmlns:p="http://schemas.microsoft.com/office/2006/metadata/properties" xmlns:ns2="0f56b6f7-ab18-474f-978e-5635dda34390" xmlns:ns3="abdbc8a9-c364-44b6-9b03-a1137d808e6c" targetNamespace="http://schemas.microsoft.com/office/2006/metadata/properties" ma:root="true" ma:fieldsID="888b94646a883a683e10c33ede9d5a93" ns2:_="" ns3:_="">
    <xsd:import namespace="0f56b6f7-ab18-474f-978e-5635dda34390"/>
    <xsd:import namespace="abdbc8a9-c364-44b6-9b03-a1137d808e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56b6f7-ab18-474f-978e-5635dda343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dbc8a9-c364-44b6-9b03-a1137d808e6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2B9E33-8819-41B2-8DB0-E05788BC88C0}">
  <ds:schemaRefs>
    <ds:schemaRef ds:uri="http://schemas.microsoft.com/office/2006/documentManagement/types"/>
    <ds:schemaRef ds:uri="http://schemas.microsoft.com/office/2006/metadata/properties"/>
    <ds:schemaRef ds:uri="http://purl.org/dc/terms/"/>
    <ds:schemaRef ds:uri="http://schemas.microsoft.com/office/infopath/2007/PartnerControls"/>
    <ds:schemaRef ds:uri="http://www.w3.org/XML/1998/namespace"/>
    <ds:schemaRef ds:uri="0f56b6f7-ab18-474f-978e-5635dda34390"/>
    <ds:schemaRef ds:uri="http://purl.org/dc/elements/1.1/"/>
    <ds:schemaRef ds:uri="http://schemas.openxmlformats.org/package/2006/metadata/core-properties"/>
    <ds:schemaRef ds:uri="abdbc8a9-c364-44b6-9b03-a1137d808e6c"/>
    <ds:schemaRef ds:uri="http://purl.org/dc/dcmitype/"/>
  </ds:schemaRefs>
</ds:datastoreItem>
</file>

<file path=customXml/itemProps2.xml><?xml version="1.0" encoding="utf-8"?>
<ds:datastoreItem xmlns:ds="http://schemas.openxmlformats.org/officeDocument/2006/customXml" ds:itemID="{6814AAA2-428B-4DDB-80F8-DB7606AC2548}">
  <ds:schemaRefs>
    <ds:schemaRef ds:uri="http://schemas.microsoft.com/sharepoint/v3/contenttype/forms"/>
  </ds:schemaRefs>
</ds:datastoreItem>
</file>

<file path=customXml/itemProps3.xml><?xml version="1.0" encoding="utf-8"?>
<ds:datastoreItem xmlns:ds="http://schemas.openxmlformats.org/officeDocument/2006/customXml" ds:itemID="{63542287-FC46-472E-B5EF-8A23CB0215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56b6f7-ab18-474f-978e-5635dda34390"/>
    <ds:schemaRef ds:uri="abdbc8a9-c364-44b6-9b03-a1137d808e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Application>Microsoft Excel</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Shadi Ghadami</dc:creator>
  <cp:keywords/>
  <cp:lastModifiedBy>Brooke Cadwell</cp:lastModifiedBy>
  <dcterms:created xsi:type="dcterms:W3CDTF">2023-01-23T15:09:53Z</dcterms:created>
  <dcterms:modified xsi:type="dcterms:W3CDTF">2023-01-30T11:44:33Z</dcterms:modified>
  <dc:subject/>
  <dc:title>Annex A - Cost of Care Calculations</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0x010100A1D4A788FF59A44FA20ECD78B447A202</vt:lpstr>
  </property>
</Properties>
</file>